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66" yWindow="90" windowWidth="9690" windowHeight="6735" tabRatio="869" activeTab="5"/>
  </bookViews>
  <sheets>
    <sheet name="A" sheetId="1" r:id="rId1"/>
    <sheet name="C" sheetId="2" r:id="rId2"/>
    <sheet name="Civili" sheetId="3" r:id="rId3"/>
    <sheet name="Direttore" sheetId="4" r:id="rId4"/>
    <sheet name="UFDELDIRETTORE" sheetId="5" r:id="rId5"/>
    <sheet name="UFFINBIL" sheetId="6" r:id="rId6"/>
    <sheet name="UFGIURAMM" sheetId="7" r:id="rId7"/>
    <sheet name="PADOVA" sheetId="8" r:id="rId8"/>
    <sheet name="NAPOLI" sheetId="9" r:id="rId9"/>
  </sheets>
  <definedNames>
    <definedName name="_xlnm._FilterDatabase" localSheetId="3" hidden="1">'Direttore'!$A$1:$M$1837</definedName>
    <definedName name="_xlnm._FilterDatabase" localSheetId="8" hidden="1">'NAPOLI'!$A$2:$M$52</definedName>
    <definedName name="_xlnm._FilterDatabase" localSheetId="7" hidden="1">'PADOVA'!$A$2:$M$52</definedName>
    <definedName name="_xlnm._FilterDatabase" localSheetId="4" hidden="1">'UFDELDIRETTORE'!$A$2:$M$61</definedName>
    <definedName name="_xlnm._FilterDatabase" localSheetId="5" hidden="1">'UFFINBIL'!$A$2:$M$45</definedName>
    <definedName name="_xlnm._FilterDatabase" localSheetId="6" hidden="1">'UFGIURAMM'!$A$2:$M$36</definedName>
    <definedName name="Ad._I">#REF!</definedName>
    <definedName name="_xlnm.Print_Area" localSheetId="0">'A'!$A$1:$F$35</definedName>
    <definedName name="_xlnm.Print_Area" localSheetId="1">'C'!$A$1:$R$45</definedName>
    <definedName name="_xlnm.Print_Area" localSheetId="2">'Civili'!$A$1:$J$15</definedName>
    <definedName name="_xlnm.Print_Area" localSheetId="3">'Direttore'!$A$1:$M$37</definedName>
    <definedName name="_xlnm.Print_Area" localSheetId="4">'UFDELDIRETTORE'!$A$1:$M$47</definedName>
    <definedName name="_xlnm.Print_Area" localSheetId="5">'UFFINBIL'!$A$1:$M$46</definedName>
    <definedName name="_xlnm.Print_Area" localSheetId="6">'UFGIURAMM'!$A$1:$M$37</definedName>
    <definedName name="Comandante">#REF!</definedName>
    <definedName name="_xlnm.Print_Titles" localSheetId="2">'Civili'!$2:$6</definedName>
  </definedNames>
  <calcPr fullCalcOnLoad="1"/>
</workbook>
</file>

<file path=xl/sharedStrings.xml><?xml version="1.0" encoding="utf-8"?>
<sst xmlns="http://schemas.openxmlformats.org/spreadsheetml/2006/main" count="213" uniqueCount="72">
  <si>
    <t xml:space="preserve"> - A - </t>
  </si>
  <si>
    <t>U.</t>
  </si>
  <si>
    <t>SU.</t>
  </si>
  <si>
    <t>ORGANICO</t>
  </si>
  <si>
    <t>pst.</t>
  </si>
  <si>
    <t>-</t>
  </si>
  <si>
    <t>Civ.</t>
  </si>
  <si>
    <t>TOT.</t>
  </si>
  <si>
    <t>Contabile</t>
  </si>
  <si>
    <t>QUALIFICA FUNZIONALE</t>
  </si>
  <si>
    <t>PROFILO PROFESSIONALE</t>
  </si>
  <si>
    <t>Addetto</t>
  </si>
  <si>
    <t>Sezione Segreteria</t>
  </si>
  <si>
    <t>X</t>
  </si>
  <si>
    <t>Addetto di Branca</t>
  </si>
  <si>
    <t>PERSONALE CIVILE</t>
  </si>
  <si>
    <t>C3</t>
  </si>
  <si>
    <t>Direttore di Amministrazione</t>
  </si>
  <si>
    <t>0112</t>
  </si>
  <si>
    <t>C1</t>
  </si>
  <si>
    <t>0106</t>
  </si>
  <si>
    <t>Collaboratore di Amministrazione</t>
  </si>
  <si>
    <t>B3</t>
  </si>
  <si>
    <t>0103</t>
  </si>
  <si>
    <t>B2</t>
  </si>
  <si>
    <t>0102</t>
  </si>
  <si>
    <t>Operatore di Amministrazione</t>
  </si>
  <si>
    <t>Coadiutore di Amministrazione</t>
  </si>
  <si>
    <t>B1</t>
  </si>
  <si>
    <t>0101</t>
  </si>
  <si>
    <t>Assistente di Amministrazione</t>
  </si>
  <si>
    <t>DIREZIONE DI AMMINISTRAZIONE DELL’ESERCITO</t>
  </si>
  <si>
    <t>DAE</t>
  </si>
  <si>
    <t>Nucleo Ispettivo</t>
  </si>
  <si>
    <t>Segreteria Particolare</t>
  </si>
  <si>
    <t>Comando alla Sede</t>
  </si>
  <si>
    <t>UFFICIO DEL DIRETTORE</t>
  </si>
  <si>
    <t>Capo Sezione</t>
  </si>
  <si>
    <t>Nucleo E.A.D. e Gestione Reti</t>
  </si>
  <si>
    <t>Area Riservata</t>
  </si>
  <si>
    <t>UFFICIO FINANZIARIO E BILANCIO</t>
  </si>
  <si>
    <t>Sezione Contabilità Speciale</t>
  </si>
  <si>
    <t>Sezione
Controllo Amministrativo</t>
  </si>
  <si>
    <t>Sezione Bilancio</t>
  </si>
  <si>
    <t>UFFICIO GIURIDICO E AMMINISTRATIVO</t>
  </si>
  <si>
    <t>Sezione Giuridico Amministrativa</t>
  </si>
  <si>
    <t>Sezione Contratti e Contenzioso</t>
  </si>
  <si>
    <t>Sezione Coordinamento Revisioni</t>
  </si>
  <si>
    <t>Dir.
Seg. Par.
Nu. Isp.
Cdo Sede</t>
  </si>
  <si>
    <t>Uf.
Diret.</t>
  </si>
  <si>
    <t>Uf.
Giur.
e
Amm.</t>
  </si>
  <si>
    <t>Uf.
Fin. 
e 
Bil.</t>
  </si>
  <si>
    <t>Sezione Segreteria e Personale</t>
  </si>
  <si>
    <t>Sezione Revisione Contabilità Denaro</t>
  </si>
  <si>
    <t>Sezione Revisione Contabilità Materiali</t>
  </si>
  <si>
    <t>Sezione
Gestione Procedure Automatizzate</t>
  </si>
  <si>
    <t>Analista Programmatore</t>
  </si>
  <si>
    <t>(TABELLE SPERIMENTALI)</t>
  </si>
  <si>
    <t>Sezione Programmazione
e Risorse Finanziarie</t>
  </si>
  <si>
    <t>UFFICIO REVISIONE CONTABILITA' E MATERIA DECENTRATA
(PADOVA)</t>
  </si>
  <si>
    <t>UFFICIO REVISIONE CONTABILITA' E MATERIA DECENTRATA
(NAPOLI)</t>
  </si>
  <si>
    <t>Uf. Rev.   Cont. e Mat. Dec.
(Padova)</t>
  </si>
  <si>
    <t>Uf. Rev.   Cont. e Mat. Dec.
(Napoli)</t>
  </si>
  <si>
    <t>Sezione
Materia Decentrata</t>
  </si>
  <si>
    <t>Sezione Trattamento Economico Eventuale ed Accessorio</t>
  </si>
  <si>
    <t>Sezione Personale Militare</t>
  </si>
  <si>
    <t>Sezione Personale Civile</t>
  </si>
  <si>
    <t>TOTALE PERSONALE CIVILE</t>
  </si>
  <si>
    <t xml:space="preserve">(°) Capo Nucleo Personale Civile </t>
  </si>
  <si>
    <t>Direttore di Amministrazione  (°)</t>
  </si>
  <si>
    <t>1^ VARIANTE</t>
  </si>
  <si>
    <t>Direttore di Amministrazione/Capo Sezione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</si>
</sst>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d\-mmm"/>
    <numFmt numFmtId="172" formatCode="0\ \ \ /"/>
    <numFmt numFmtId="173" formatCode="0\ \ /"/>
    <numFmt numFmtId="174" formatCode="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</numFmts>
  <fonts count="43">
    <font>
      <sz val="24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0"/>
    </font>
    <font>
      <b/>
      <sz val="11"/>
      <name val="Times New Roman"/>
      <family val="1"/>
    </font>
    <font>
      <sz val="22"/>
      <name val="Times New Roman"/>
      <family val="1"/>
    </font>
    <font>
      <b/>
      <sz val="20"/>
      <name val="Times New Roman"/>
      <family val="1"/>
    </font>
    <font>
      <b/>
      <sz val="24"/>
      <name val="Arial"/>
      <family val="2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24"/>
      <color indexed="8"/>
      <name val="Times New Roman"/>
      <family val="1"/>
    </font>
    <font>
      <b/>
      <sz val="15"/>
      <name val="Times New Roman"/>
      <family val="1"/>
    </font>
    <font>
      <sz val="32"/>
      <name val="Times New Roman"/>
      <family val="1"/>
    </font>
    <font>
      <b/>
      <sz val="3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8"/>
      <name val="Arial"/>
      <family val="2"/>
    </font>
    <font>
      <sz val="8"/>
      <name val="Tahoma"/>
      <family val="2"/>
    </font>
    <font>
      <b/>
      <sz val="24"/>
      <name val="Times New Roman"/>
      <family val="1"/>
    </font>
    <font>
      <b/>
      <sz val="2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6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170" fontId="8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19">
      <alignment/>
      <protection/>
    </xf>
    <xf numFmtId="0" fontId="16" fillId="0" borderId="0" xfId="19" applyFill="1">
      <alignment/>
      <protection/>
    </xf>
    <xf numFmtId="0" fontId="22" fillId="0" borderId="0" xfId="0" applyFont="1" applyAlignment="1">
      <alignment horizontal="center"/>
    </xf>
    <xf numFmtId="0" fontId="17" fillId="0" borderId="0" xfId="19" applyFont="1" applyAlignment="1">
      <alignment horizontal="right"/>
      <protection/>
    </xf>
    <xf numFmtId="0" fontId="17" fillId="0" borderId="0" xfId="19" applyFont="1">
      <alignment/>
      <protection/>
    </xf>
    <xf numFmtId="0" fontId="16" fillId="0" borderId="0" xfId="0" applyFont="1" applyAlignment="1">
      <alignment horizontal="left" vertical="top"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top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vertical="top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/>
    </xf>
    <xf numFmtId="1" fontId="32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vertical="top"/>
    </xf>
    <xf numFmtId="49" fontId="29" fillId="0" borderId="0" xfId="0" applyNumberFormat="1" applyFont="1" applyBorder="1" applyAlignment="1">
      <alignment horizontal="right" vertical="top"/>
    </xf>
    <xf numFmtId="0" fontId="29" fillId="0" borderId="0" xfId="0" applyFont="1" applyBorder="1" applyAlignment="1">
      <alignment vertical="top"/>
    </xf>
    <xf numFmtId="0" fontId="29" fillId="0" borderId="0" xfId="0" applyFont="1" applyBorder="1" applyAlignment="1">
      <alignment horizontal="right" vertical="top"/>
    </xf>
    <xf numFmtId="0" fontId="6" fillId="0" borderId="7" xfId="0" applyFont="1" applyBorder="1" applyAlignment="1">
      <alignment horizontal="center"/>
    </xf>
    <xf numFmtId="0" fontId="29" fillId="0" borderId="7" xfId="0" applyFont="1" applyBorder="1" applyAlignment="1">
      <alignment/>
    </xf>
    <xf numFmtId="0" fontId="29" fillId="0" borderId="8" xfId="0" applyFont="1" applyBorder="1" applyAlignment="1">
      <alignment horizontal="left"/>
    </xf>
    <xf numFmtId="0" fontId="29" fillId="0" borderId="7" xfId="0" applyFont="1" applyBorder="1" applyAlignment="1">
      <alignment horizontal="left"/>
    </xf>
    <xf numFmtId="0" fontId="29" fillId="0" borderId="7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29" fillId="0" borderId="10" xfId="0" applyFont="1" applyBorder="1" applyAlignment="1">
      <alignment/>
    </xf>
    <xf numFmtId="49" fontId="29" fillId="0" borderId="0" xfId="0" applyNumberFormat="1" applyFont="1" applyBorder="1" applyAlignment="1">
      <alignment horizontal="center" vertical="top"/>
    </xf>
    <xf numFmtId="0" fontId="29" fillId="0" borderId="11" xfId="0" applyFont="1" applyBorder="1" applyAlignment="1">
      <alignment/>
    </xf>
    <xf numFmtId="0" fontId="29" fillId="0" borderId="9" xfId="0" applyFont="1" applyBorder="1" applyAlignment="1">
      <alignment/>
    </xf>
    <xf numFmtId="0" fontId="29" fillId="0" borderId="10" xfId="0" applyFont="1" applyBorder="1" applyAlignment="1">
      <alignment vertical="top"/>
    </xf>
    <xf numFmtId="0" fontId="29" fillId="0" borderId="8" xfId="0" applyFont="1" applyBorder="1" applyAlignment="1">
      <alignment/>
    </xf>
    <xf numFmtId="1" fontId="5" fillId="0" borderId="14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0" fontId="32" fillId="0" borderId="7" xfId="0" applyFont="1" applyBorder="1" applyAlignment="1">
      <alignment/>
    </xf>
    <xf numFmtId="49" fontId="29" fillId="0" borderId="0" xfId="0" applyNumberFormat="1" applyFont="1" applyBorder="1" applyAlignment="1">
      <alignment horizontal="left"/>
    </xf>
    <xf numFmtId="0" fontId="32" fillId="0" borderId="16" xfId="0" applyFont="1" applyBorder="1" applyAlignment="1">
      <alignment/>
    </xf>
    <xf numFmtId="1" fontId="14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horizontal="right"/>
    </xf>
    <xf numFmtId="1" fontId="29" fillId="0" borderId="11" xfId="0" applyNumberFormat="1" applyFont="1" applyBorder="1" applyAlignment="1">
      <alignment horizontal="right"/>
    </xf>
    <xf numFmtId="1" fontId="29" fillId="0" borderId="7" xfId="0" applyNumberFormat="1" applyFont="1" applyBorder="1" applyAlignment="1">
      <alignment horizontal="right"/>
    </xf>
    <xf numFmtId="1" fontId="29" fillId="0" borderId="7" xfId="0" applyNumberFormat="1" applyFont="1" applyBorder="1" applyAlignment="1">
      <alignment/>
    </xf>
    <xf numFmtId="0" fontId="29" fillId="0" borderId="11" xfId="0" applyNumberFormat="1" applyFont="1" applyBorder="1" applyAlignment="1">
      <alignment horizontal="right"/>
    </xf>
    <xf numFmtId="0" fontId="29" fillId="0" borderId="7" xfId="0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0" fontId="30" fillId="0" borderId="7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7" xfId="0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" fontId="30" fillId="0" borderId="11" xfId="0" applyNumberFormat="1" applyFont="1" applyBorder="1" applyAlignment="1">
      <alignment horizontal="right"/>
    </xf>
    <xf numFmtId="1" fontId="30" fillId="0" borderId="7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1" fontId="6" fillId="0" borderId="7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1" fontId="29" fillId="0" borderId="7" xfId="0" applyNumberFormat="1" applyFont="1" applyBorder="1" applyAlignment="1">
      <alignment/>
    </xf>
    <xf numFmtId="0" fontId="10" fillId="0" borderId="19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1" fontId="3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" fontId="29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15" fillId="0" borderId="0" xfId="0" applyFont="1" applyBorder="1" applyAlignment="1">
      <alignment/>
    </xf>
    <xf numFmtId="0" fontId="21" fillId="0" borderId="0" xfId="0" applyFont="1" applyAlignment="1">
      <alignment horizontal="centerContinuous" vertical="justify"/>
    </xf>
    <xf numFmtId="0" fontId="5" fillId="0" borderId="0" xfId="0" applyFont="1" applyAlignment="1">
      <alignment horizontal="centerContinuous" vertical="justify"/>
    </xf>
    <xf numFmtId="0" fontId="31" fillId="0" borderId="0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0" fillId="0" borderId="0" xfId="0" applyBorder="1" applyAlignment="1">
      <alignment/>
    </xf>
    <xf numFmtId="170" fontId="8" fillId="0" borderId="0" xfId="0" applyNumberFormat="1" applyFont="1" applyBorder="1" applyAlignment="1">
      <alignment horizontal="centerContinuous"/>
    </xf>
    <xf numFmtId="1" fontId="14" fillId="0" borderId="2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35" fillId="0" borderId="0" xfId="0" applyFont="1" applyAlignment="1">
      <alignment horizontal="center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vertical="center" wrapText="1"/>
    </xf>
    <xf numFmtId="0" fontId="8" fillId="0" borderId="24" xfId="0" applyFont="1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1" fontId="14" fillId="0" borderId="25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5" fillId="0" borderId="0" xfId="19" applyFont="1">
      <alignment/>
      <protection/>
    </xf>
    <xf numFmtId="0" fontId="30" fillId="0" borderId="7" xfId="0" applyFont="1" applyBorder="1" applyAlignment="1">
      <alignment horizontal="right"/>
    </xf>
    <xf numFmtId="1" fontId="5" fillId="0" borderId="2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1" fontId="14" fillId="0" borderId="2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/>
    </xf>
    <xf numFmtId="0" fontId="6" fillId="0" borderId="15" xfId="0" applyFont="1" applyBorder="1" applyAlignment="1">
      <alignment vertical="top"/>
    </xf>
    <xf numFmtId="0" fontId="29" fillId="0" borderId="0" xfId="0" applyFont="1" applyBorder="1" applyAlignment="1">
      <alignment/>
    </xf>
    <xf numFmtId="1" fontId="7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32" fillId="0" borderId="10" xfId="0" applyFont="1" applyBorder="1" applyAlignment="1">
      <alignment/>
    </xf>
    <xf numFmtId="1" fontId="16" fillId="0" borderId="0" xfId="19" applyNumberFormat="1">
      <alignment/>
      <protection/>
    </xf>
    <xf numFmtId="0" fontId="16" fillId="0" borderId="0" xfId="19" applyFont="1">
      <alignment/>
      <protection/>
    </xf>
    <xf numFmtId="49" fontId="15" fillId="0" borderId="28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37" fillId="0" borderId="0" xfId="0" applyFont="1" applyAlignment="1">
      <alignment horizontal="centerContinuous"/>
    </xf>
    <xf numFmtId="0" fontId="38" fillId="0" borderId="0" xfId="0" applyFont="1" applyAlignment="1">
      <alignment horizontal="centerContinuous" vertical="center"/>
    </xf>
    <xf numFmtId="0" fontId="24" fillId="0" borderId="0" xfId="19" applyFont="1" applyAlignment="1">
      <alignment horizontal="centerContinuous" vertical="center"/>
      <protection/>
    </xf>
    <xf numFmtId="0" fontId="16" fillId="0" borderId="0" xfId="19" applyAlignment="1">
      <alignment horizontal="centerContinuous" vertical="center"/>
      <protection/>
    </xf>
    <xf numFmtId="0" fontId="20" fillId="0" borderId="0" xfId="0" applyFont="1" applyAlignment="1">
      <alignment horizontal="centerContinuous"/>
    </xf>
    <xf numFmtId="0" fontId="14" fillId="0" borderId="2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" fontId="29" fillId="0" borderId="15" xfId="0" applyNumberFormat="1" applyFont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5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15" fillId="0" borderId="25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16" fillId="0" borderId="0" xfId="19" applyBorder="1">
      <alignment/>
      <protection/>
    </xf>
    <xf numFmtId="0" fontId="16" fillId="0" borderId="0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center" vertical="center" wrapText="1"/>
      <protection/>
    </xf>
    <xf numFmtId="1" fontId="16" fillId="0" borderId="0" xfId="19" applyNumberFormat="1" applyBorder="1" applyAlignment="1">
      <alignment horizontal="center" vertical="center"/>
      <protection/>
    </xf>
    <xf numFmtId="1" fontId="16" fillId="0" borderId="0" xfId="19" applyNumberFormat="1" applyFont="1" applyBorder="1" applyAlignment="1">
      <alignment horizontal="center" vertical="center"/>
      <protection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42" fillId="0" borderId="11" xfId="0" applyFont="1" applyBorder="1" applyAlignment="1">
      <alignment/>
    </xf>
    <xf numFmtId="0" fontId="42" fillId="0" borderId="7" xfId="0" applyFont="1" applyBorder="1" applyAlignment="1">
      <alignment/>
    </xf>
    <xf numFmtId="0" fontId="42" fillId="0" borderId="7" xfId="0" applyFont="1" applyBorder="1" applyAlignment="1">
      <alignment horizontal="left"/>
    </xf>
    <xf numFmtId="0" fontId="5" fillId="0" borderId="0" xfId="19" applyFont="1" applyAlignment="1">
      <alignment vertical="center" wrapText="1"/>
      <protection/>
    </xf>
    <xf numFmtId="0" fontId="0" fillId="0" borderId="0" xfId="0" applyAlignment="1">
      <alignment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 wrapText="1"/>
    </xf>
    <xf numFmtId="49" fontId="31" fillId="0" borderId="38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31" fillId="2" borderId="31" xfId="0" applyNumberFormat="1" applyFont="1" applyFill="1" applyBorder="1" applyAlignment="1">
      <alignment horizontal="center" vertical="center" wrapText="1"/>
    </xf>
    <xf numFmtId="49" fontId="31" fillId="2" borderId="38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Cartel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16</xdr:row>
      <xdr:rowOff>314325</xdr:rowOff>
    </xdr:from>
    <xdr:to>
      <xdr:col>3</xdr:col>
      <xdr:colOff>1285875</xdr:colOff>
      <xdr:row>20</xdr:row>
      <xdr:rowOff>361950</xdr:rowOff>
    </xdr:to>
    <xdr:sp>
      <xdr:nvSpPr>
        <xdr:cNvPr id="1" name="Rectangle 3"/>
        <xdr:cNvSpPr>
          <a:spLocks/>
        </xdr:cNvSpPr>
      </xdr:nvSpPr>
      <xdr:spPr>
        <a:xfrm>
          <a:off x="2809875" y="6134100"/>
          <a:ext cx="2590800" cy="16097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1019175</xdr:colOff>
      <xdr:row>27</xdr:row>
      <xdr:rowOff>257175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5486400" y="9334500"/>
          <a:ext cx="23907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EDIZIONE AGGIORNATA
ALLA VARIANTE N. 1  </a:t>
          </a:r>
        </a:p>
      </xdr:txBody>
    </xdr:sp>
    <xdr:clientData/>
  </xdr:twoCellAnchor>
  <xdr:twoCellAnchor>
    <xdr:from>
      <xdr:col>2</xdr:col>
      <xdr:colOff>1190625</xdr:colOff>
      <xdr:row>16</xdr:row>
      <xdr:rowOff>0</xdr:rowOff>
    </xdr:from>
    <xdr:to>
      <xdr:col>3</xdr:col>
      <xdr:colOff>180975</xdr:colOff>
      <xdr:row>16</xdr:row>
      <xdr:rowOff>314325</xdr:rowOff>
    </xdr:to>
    <xdr:grpSp>
      <xdr:nvGrpSpPr>
        <xdr:cNvPr id="3" name="Group 13"/>
        <xdr:cNvGrpSpPr>
          <a:grpSpLocks/>
        </xdr:cNvGrpSpPr>
      </xdr:nvGrpSpPr>
      <xdr:grpSpPr>
        <a:xfrm>
          <a:off x="3933825" y="5819775"/>
          <a:ext cx="361950" cy="314325"/>
          <a:chOff x="413" y="605"/>
          <a:chExt cx="38" cy="33"/>
        </a:xfrm>
        <a:solidFill>
          <a:srgbClr val="FFFFFF"/>
        </a:solidFill>
      </xdr:grpSpPr>
      <xdr:sp>
        <xdr:nvSpPr>
          <xdr:cNvPr id="4" name="Line 14"/>
          <xdr:cNvSpPr>
            <a:spLocks/>
          </xdr:cNvSpPr>
        </xdr:nvSpPr>
        <xdr:spPr>
          <a:xfrm>
            <a:off x="413" y="605"/>
            <a:ext cx="38" cy="3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 flipH="1">
            <a:off x="413" y="605"/>
            <a:ext cx="38" cy="3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19</xdr:row>
      <xdr:rowOff>0</xdr:rowOff>
    </xdr:from>
    <xdr:to>
      <xdr:col>15</xdr:col>
      <xdr:colOff>152400</xdr:colOff>
      <xdr:row>19</xdr:row>
      <xdr:rowOff>0</xdr:rowOff>
    </xdr:to>
    <xdr:sp>
      <xdr:nvSpPr>
        <xdr:cNvPr id="1" name="Line 273"/>
        <xdr:cNvSpPr>
          <a:spLocks/>
        </xdr:cNvSpPr>
      </xdr:nvSpPr>
      <xdr:spPr>
        <a:xfrm flipV="1">
          <a:off x="676275" y="320040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5</xdr:col>
      <xdr:colOff>247650</xdr:colOff>
      <xdr:row>6</xdr:row>
      <xdr:rowOff>66675</xdr:rowOff>
    </xdr:from>
    <xdr:to>
      <xdr:col>8</xdr:col>
      <xdr:colOff>171450</xdr:colOff>
      <xdr:row>9</xdr:row>
      <xdr:rowOff>38100</xdr:rowOff>
    </xdr:to>
    <xdr:sp>
      <xdr:nvSpPr>
        <xdr:cNvPr id="2" name="TextBox 275"/>
        <xdr:cNvSpPr txBox="1">
          <a:spLocks noChangeArrowheads="1"/>
        </xdr:cNvSpPr>
      </xdr:nvSpPr>
      <xdr:spPr>
        <a:xfrm>
          <a:off x="2914650" y="1076325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Direttore</a:t>
          </a:r>
        </a:p>
      </xdr:txBody>
    </xdr:sp>
    <xdr:clientData/>
  </xdr:twoCellAnchor>
  <xdr:twoCellAnchor editAs="absolute">
    <xdr:from>
      <xdr:col>7</xdr:col>
      <xdr:colOff>0</xdr:colOff>
      <xdr:row>9</xdr:row>
      <xdr:rowOff>38100</xdr:rowOff>
    </xdr:from>
    <xdr:to>
      <xdr:col>7</xdr:col>
      <xdr:colOff>0</xdr:colOff>
      <xdr:row>19</xdr:row>
      <xdr:rowOff>0</xdr:rowOff>
    </xdr:to>
    <xdr:sp>
      <xdr:nvSpPr>
        <xdr:cNvPr id="3" name="Line 278"/>
        <xdr:cNvSpPr>
          <a:spLocks/>
        </xdr:cNvSpPr>
      </xdr:nvSpPr>
      <xdr:spPr>
        <a:xfrm>
          <a:off x="3486150" y="161925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2</xdr:col>
      <xdr:colOff>266700</xdr:colOff>
      <xdr:row>10</xdr:row>
      <xdr:rowOff>47625</xdr:rowOff>
    </xdr:from>
    <xdr:to>
      <xdr:col>4</xdr:col>
      <xdr:colOff>276225</xdr:colOff>
      <xdr:row>13</xdr:row>
      <xdr:rowOff>104775</xdr:rowOff>
    </xdr:to>
    <xdr:sp>
      <xdr:nvSpPr>
        <xdr:cNvPr id="4" name="TextBox 282"/>
        <xdr:cNvSpPr txBox="1">
          <a:spLocks noChangeArrowheads="1"/>
        </xdr:cNvSpPr>
      </xdr:nvSpPr>
      <xdr:spPr>
        <a:xfrm>
          <a:off x="1333500" y="1790700"/>
          <a:ext cx="1076325" cy="542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Segreteria Particolare</a:t>
          </a:r>
        </a:p>
      </xdr:txBody>
    </xdr:sp>
    <xdr:clientData/>
  </xdr:twoCellAnchor>
  <xdr:twoCellAnchor editAs="absolute">
    <xdr:from>
      <xdr:col>4</xdr:col>
      <xdr:colOff>285750</xdr:colOff>
      <xdr:row>12</xdr:row>
      <xdr:rowOff>28575</xdr:rowOff>
    </xdr:from>
    <xdr:to>
      <xdr:col>10</xdr:col>
      <xdr:colOff>57150</xdr:colOff>
      <xdr:row>12</xdr:row>
      <xdr:rowOff>28575</xdr:rowOff>
    </xdr:to>
    <xdr:sp>
      <xdr:nvSpPr>
        <xdr:cNvPr id="5" name="Line 283"/>
        <xdr:cNvSpPr>
          <a:spLocks/>
        </xdr:cNvSpPr>
      </xdr:nvSpPr>
      <xdr:spPr>
        <a:xfrm flipV="1">
          <a:off x="2419350" y="20955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10</xdr:col>
      <xdr:colOff>76200</xdr:colOff>
      <xdr:row>14</xdr:row>
      <xdr:rowOff>76200</xdr:rowOff>
    </xdr:from>
    <xdr:to>
      <xdr:col>13</xdr:col>
      <xdr:colOff>171450</xdr:colOff>
      <xdr:row>17</xdr:row>
      <xdr:rowOff>133350</xdr:rowOff>
    </xdr:to>
    <xdr:sp>
      <xdr:nvSpPr>
        <xdr:cNvPr id="6" name="TextBox 284"/>
        <xdr:cNvSpPr txBox="1">
          <a:spLocks noChangeArrowheads="1"/>
        </xdr:cNvSpPr>
      </xdr:nvSpPr>
      <xdr:spPr>
        <a:xfrm>
          <a:off x="4572000" y="2466975"/>
          <a:ext cx="1076325" cy="542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Comando alla Sede</a:t>
          </a:r>
        </a:p>
      </xdr:txBody>
    </xdr:sp>
    <xdr:clientData/>
  </xdr:twoCellAnchor>
  <xdr:twoCellAnchor editAs="absolute">
    <xdr:from>
      <xdr:col>0</xdr:col>
      <xdr:colOff>276225</xdr:colOff>
      <xdr:row>24</xdr:row>
      <xdr:rowOff>133350</xdr:rowOff>
    </xdr:from>
    <xdr:to>
      <xdr:col>2</xdr:col>
      <xdr:colOff>285750</xdr:colOff>
      <xdr:row>28</xdr:row>
      <xdr:rowOff>28575</xdr:rowOff>
    </xdr:to>
    <xdr:sp>
      <xdr:nvSpPr>
        <xdr:cNvPr id="7" name="TextBox 286"/>
        <xdr:cNvSpPr txBox="1">
          <a:spLocks noChangeArrowheads="1"/>
        </xdr:cNvSpPr>
      </xdr:nvSpPr>
      <xdr:spPr>
        <a:xfrm>
          <a:off x="276225" y="4143375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Giuridico Amministrativa</a:t>
          </a:r>
        </a:p>
      </xdr:txBody>
    </xdr:sp>
    <xdr:clientData/>
  </xdr:twoCellAnchor>
  <xdr:twoCellAnchor editAs="absolute">
    <xdr:from>
      <xdr:col>0</xdr:col>
      <xdr:colOff>114300</xdr:colOff>
      <xdr:row>21</xdr:row>
      <xdr:rowOff>0</xdr:rowOff>
    </xdr:from>
    <xdr:to>
      <xdr:col>2</xdr:col>
      <xdr:colOff>123825</xdr:colOff>
      <xdr:row>24</xdr:row>
      <xdr:rowOff>57150</xdr:rowOff>
    </xdr:to>
    <xdr:sp>
      <xdr:nvSpPr>
        <xdr:cNvPr id="8" name="TextBox 287"/>
        <xdr:cNvSpPr txBox="1">
          <a:spLocks noChangeArrowheads="1"/>
        </xdr:cNvSpPr>
      </xdr:nvSpPr>
      <xdr:spPr>
        <a:xfrm>
          <a:off x="114300" y="35242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Ufficio
Giuridico e Amministrativo</a:t>
          </a:r>
        </a:p>
      </xdr:txBody>
    </xdr:sp>
    <xdr:clientData/>
  </xdr:twoCellAnchor>
  <xdr:twoCellAnchor editAs="absolute">
    <xdr:from>
      <xdr:col>0</xdr:col>
      <xdr:colOff>114300</xdr:colOff>
      <xdr:row>24</xdr:row>
      <xdr:rowOff>47625</xdr:rowOff>
    </xdr:from>
    <xdr:to>
      <xdr:col>0</xdr:col>
      <xdr:colOff>114300</xdr:colOff>
      <xdr:row>37</xdr:row>
      <xdr:rowOff>133350</xdr:rowOff>
    </xdr:to>
    <xdr:sp>
      <xdr:nvSpPr>
        <xdr:cNvPr id="9" name="Line 289"/>
        <xdr:cNvSpPr>
          <a:spLocks/>
        </xdr:cNvSpPr>
      </xdr:nvSpPr>
      <xdr:spPr>
        <a:xfrm>
          <a:off x="114300" y="405765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114300</xdr:colOff>
      <xdr:row>26</xdr:row>
      <xdr:rowOff>85725</xdr:rowOff>
    </xdr:from>
    <xdr:to>
      <xdr:col>0</xdr:col>
      <xdr:colOff>276225</xdr:colOff>
      <xdr:row>26</xdr:row>
      <xdr:rowOff>85725</xdr:rowOff>
    </xdr:to>
    <xdr:sp>
      <xdr:nvSpPr>
        <xdr:cNvPr id="10" name="Line 290"/>
        <xdr:cNvSpPr>
          <a:spLocks/>
        </xdr:cNvSpPr>
      </xdr:nvSpPr>
      <xdr:spPr>
        <a:xfrm>
          <a:off x="114300" y="4419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</xdr:col>
      <xdr:colOff>142875</xdr:colOff>
      <xdr:row>19</xdr:row>
      <xdr:rowOff>0</xdr:rowOff>
    </xdr:from>
    <xdr:to>
      <xdr:col>1</xdr:col>
      <xdr:colOff>142875</xdr:colOff>
      <xdr:row>20</xdr:row>
      <xdr:rowOff>152400</xdr:rowOff>
    </xdr:to>
    <xdr:sp>
      <xdr:nvSpPr>
        <xdr:cNvPr id="11" name="Line 292"/>
        <xdr:cNvSpPr>
          <a:spLocks/>
        </xdr:cNvSpPr>
      </xdr:nvSpPr>
      <xdr:spPr>
        <a:xfrm flipH="1">
          <a:off x="676275" y="32004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276225</xdr:colOff>
      <xdr:row>28</xdr:row>
      <xdr:rowOff>114300</xdr:rowOff>
    </xdr:from>
    <xdr:to>
      <xdr:col>2</xdr:col>
      <xdr:colOff>285750</xdr:colOff>
      <xdr:row>32</xdr:row>
      <xdr:rowOff>9525</xdr:rowOff>
    </xdr:to>
    <xdr:sp>
      <xdr:nvSpPr>
        <xdr:cNvPr id="12" name="TextBox 298"/>
        <xdr:cNvSpPr txBox="1">
          <a:spLocks noChangeArrowheads="1"/>
        </xdr:cNvSpPr>
      </xdr:nvSpPr>
      <xdr:spPr>
        <a:xfrm>
          <a:off x="276225" y="4772025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Contratti e Contenzioso</a:t>
          </a:r>
        </a:p>
      </xdr:txBody>
    </xdr:sp>
    <xdr:clientData/>
  </xdr:twoCellAnchor>
  <xdr:twoCellAnchor editAs="absolute">
    <xdr:from>
      <xdr:col>0</xdr:col>
      <xdr:colOff>276225</xdr:colOff>
      <xdr:row>32</xdr:row>
      <xdr:rowOff>85725</xdr:rowOff>
    </xdr:from>
    <xdr:to>
      <xdr:col>2</xdr:col>
      <xdr:colOff>285750</xdr:colOff>
      <xdr:row>35</xdr:row>
      <xdr:rowOff>142875</xdr:rowOff>
    </xdr:to>
    <xdr:sp>
      <xdr:nvSpPr>
        <xdr:cNvPr id="13" name="TextBox 301"/>
        <xdr:cNvSpPr txBox="1">
          <a:spLocks noChangeArrowheads="1"/>
        </xdr:cNvSpPr>
      </xdr:nvSpPr>
      <xdr:spPr>
        <a:xfrm>
          <a:off x="276225" y="53911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Tratt. Econ.
Eventuale ed Accessorio</a:t>
          </a:r>
        </a:p>
      </xdr:txBody>
    </xdr:sp>
    <xdr:clientData/>
  </xdr:twoCellAnchor>
  <xdr:twoCellAnchor editAs="absolute">
    <xdr:from>
      <xdr:col>0</xdr:col>
      <xdr:colOff>276225</xdr:colOff>
      <xdr:row>36</xdr:row>
      <xdr:rowOff>38100</xdr:rowOff>
    </xdr:from>
    <xdr:to>
      <xdr:col>2</xdr:col>
      <xdr:colOff>285750</xdr:colOff>
      <xdr:row>39</xdr:row>
      <xdr:rowOff>95250</xdr:rowOff>
    </xdr:to>
    <xdr:sp>
      <xdr:nvSpPr>
        <xdr:cNvPr id="14" name="TextBox 347"/>
        <xdr:cNvSpPr txBox="1">
          <a:spLocks noChangeArrowheads="1"/>
        </xdr:cNvSpPr>
      </xdr:nvSpPr>
      <xdr:spPr>
        <a:xfrm>
          <a:off x="276225" y="5991225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Coordinamento Revisioni</a:t>
          </a:r>
        </a:p>
      </xdr:txBody>
    </xdr:sp>
    <xdr:clientData/>
  </xdr:twoCellAnchor>
  <xdr:twoCellAnchor editAs="absolute">
    <xdr:from>
      <xdr:col>0</xdr:col>
      <xdr:colOff>114300</xdr:colOff>
      <xdr:row>30</xdr:row>
      <xdr:rowOff>57150</xdr:rowOff>
    </xdr:from>
    <xdr:to>
      <xdr:col>0</xdr:col>
      <xdr:colOff>276225</xdr:colOff>
      <xdr:row>30</xdr:row>
      <xdr:rowOff>57150</xdr:rowOff>
    </xdr:to>
    <xdr:sp>
      <xdr:nvSpPr>
        <xdr:cNvPr id="15" name="Line 353"/>
        <xdr:cNvSpPr>
          <a:spLocks/>
        </xdr:cNvSpPr>
      </xdr:nvSpPr>
      <xdr:spPr>
        <a:xfrm>
          <a:off x="114300" y="5038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114300</xdr:colOff>
      <xdr:row>34</xdr:row>
      <xdr:rowOff>19050</xdr:rowOff>
    </xdr:from>
    <xdr:to>
      <xdr:col>0</xdr:col>
      <xdr:colOff>276225</xdr:colOff>
      <xdr:row>34</xdr:row>
      <xdr:rowOff>19050</xdr:rowOff>
    </xdr:to>
    <xdr:sp>
      <xdr:nvSpPr>
        <xdr:cNvPr id="16" name="Line 356"/>
        <xdr:cNvSpPr>
          <a:spLocks/>
        </xdr:cNvSpPr>
      </xdr:nvSpPr>
      <xdr:spPr>
        <a:xfrm>
          <a:off x="114300" y="5648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0</xdr:col>
      <xdr:colOff>114300</xdr:colOff>
      <xdr:row>37</xdr:row>
      <xdr:rowOff>152400</xdr:rowOff>
    </xdr:from>
    <xdr:to>
      <xdr:col>0</xdr:col>
      <xdr:colOff>276225</xdr:colOff>
      <xdr:row>37</xdr:row>
      <xdr:rowOff>152400</xdr:rowOff>
    </xdr:to>
    <xdr:sp>
      <xdr:nvSpPr>
        <xdr:cNvPr id="17" name="Line 359"/>
        <xdr:cNvSpPr>
          <a:spLocks/>
        </xdr:cNvSpPr>
      </xdr:nvSpPr>
      <xdr:spPr>
        <a:xfrm>
          <a:off x="114300" y="6267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10</xdr:col>
      <xdr:colOff>76200</xdr:colOff>
      <xdr:row>10</xdr:row>
      <xdr:rowOff>47625</xdr:rowOff>
    </xdr:from>
    <xdr:to>
      <xdr:col>13</xdr:col>
      <xdr:colOff>171450</xdr:colOff>
      <xdr:row>13</xdr:row>
      <xdr:rowOff>95250</xdr:rowOff>
    </xdr:to>
    <xdr:sp>
      <xdr:nvSpPr>
        <xdr:cNvPr id="18" name="TextBox 372"/>
        <xdr:cNvSpPr txBox="1">
          <a:spLocks noChangeArrowheads="1"/>
        </xdr:cNvSpPr>
      </xdr:nvSpPr>
      <xdr:spPr>
        <a:xfrm>
          <a:off x="4572000" y="1790700"/>
          <a:ext cx="1076325" cy="53340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Nucleo Ispettivo</a:t>
          </a:r>
        </a:p>
      </xdr:txBody>
    </xdr:sp>
    <xdr:clientData/>
  </xdr:twoCellAnchor>
  <xdr:twoCellAnchor editAs="absolute">
    <xdr:from>
      <xdr:col>7</xdr:col>
      <xdr:colOff>0</xdr:colOff>
      <xdr:row>15</xdr:row>
      <xdr:rowOff>142875</xdr:rowOff>
    </xdr:from>
    <xdr:to>
      <xdr:col>10</xdr:col>
      <xdr:colOff>66675</xdr:colOff>
      <xdr:row>15</xdr:row>
      <xdr:rowOff>142875</xdr:rowOff>
    </xdr:to>
    <xdr:sp>
      <xdr:nvSpPr>
        <xdr:cNvPr id="19" name="Line 373"/>
        <xdr:cNvSpPr>
          <a:spLocks/>
        </xdr:cNvSpPr>
      </xdr:nvSpPr>
      <xdr:spPr>
        <a:xfrm flipV="1">
          <a:off x="3486150" y="26955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24</xdr:row>
      <xdr:rowOff>133350</xdr:rowOff>
    </xdr:from>
    <xdr:to>
      <xdr:col>5</xdr:col>
      <xdr:colOff>95250</xdr:colOff>
      <xdr:row>28</xdr:row>
      <xdr:rowOff>28575</xdr:rowOff>
    </xdr:to>
    <xdr:sp>
      <xdr:nvSpPr>
        <xdr:cNvPr id="20" name="TextBox 375"/>
        <xdr:cNvSpPr txBox="1">
          <a:spLocks noChangeArrowheads="1"/>
        </xdr:cNvSpPr>
      </xdr:nvSpPr>
      <xdr:spPr>
        <a:xfrm>
          <a:off x="1685925" y="4143375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Contabilità Speciale</a:t>
          </a:r>
        </a:p>
      </xdr:txBody>
    </xdr:sp>
    <xdr:clientData/>
  </xdr:twoCellAnchor>
  <xdr:twoCellAnchor editAs="absolute">
    <xdr:from>
      <xdr:col>2</xdr:col>
      <xdr:colOff>457200</xdr:colOff>
      <xdr:row>21</xdr:row>
      <xdr:rowOff>0</xdr:rowOff>
    </xdr:from>
    <xdr:to>
      <xdr:col>4</xdr:col>
      <xdr:colOff>466725</xdr:colOff>
      <xdr:row>24</xdr:row>
      <xdr:rowOff>57150</xdr:rowOff>
    </xdr:to>
    <xdr:sp>
      <xdr:nvSpPr>
        <xdr:cNvPr id="21" name="TextBox 376"/>
        <xdr:cNvSpPr txBox="1">
          <a:spLocks noChangeArrowheads="1"/>
        </xdr:cNvSpPr>
      </xdr:nvSpPr>
      <xdr:spPr>
        <a:xfrm>
          <a:off x="1524000" y="35242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Ufficio
Finanziario e Bilancio</a:t>
          </a:r>
        </a:p>
      </xdr:txBody>
    </xdr:sp>
    <xdr:clientData/>
  </xdr:twoCellAnchor>
  <xdr:twoCellAnchor editAs="absolute">
    <xdr:from>
      <xdr:col>2</xdr:col>
      <xdr:colOff>457200</xdr:colOff>
      <xdr:row>24</xdr:row>
      <xdr:rowOff>47625</xdr:rowOff>
    </xdr:from>
    <xdr:to>
      <xdr:col>2</xdr:col>
      <xdr:colOff>457200</xdr:colOff>
      <xdr:row>37</xdr:row>
      <xdr:rowOff>133350</xdr:rowOff>
    </xdr:to>
    <xdr:sp>
      <xdr:nvSpPr>
        <xdr:cNvPr id="22" name="Line 377"/>
        <xdr:cNvSpPr>
          <a:spLocks/>
        </xdr:cNvSpPr>
      </xdr:nvSpPr>
      <xdr:spPr>
        <a:xfrm>
          <a:off x="1524000" y="4057650"/>
          <a:ext cx="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2</xdr:col>
      <xdr:colOff>457200</xdr:colOff>
      <xdr:row>26</xdr:row>
      <xdr:rowOff>85725</xdr:rowOff>
    </xdr:from>
    <xdr:to>
      <xdr:col>3</xdr:col>
      <xdr:colOff>85725</xdr:colOff>
      <xdr:row>26</xdr:row>
      <xdr:rowOff>85725</xdr:rowOff>
    </xdr:to>
    <xdr:sp>
      <xdr:nvSpPr>
        <xdr:cNvPr id="23" name="Line 378"/>
        <xdr:cNvSpPr>
          <a:spLocks/>
        </xdr:cNvSpPr>
      </xdr:nvSpPr>
      <xdr:spPr>
        <a:xfrm>
          <a:off x="1524000" y="4419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3</xdr:col>
      <xdr:colOff>485775</xdr:colOff>
      <xdr:row>19</xdr:row>
      <xdr:rowOff>0</xdr:rowOff>
    </xdr:from>
    <xdr:to>
      <xdr:col>3</xdr:col>
      <xdr:colOff>485775</xdr:colOff>
      <xdr:row>20</xdr:row>
      <xdr:rowOff>152400</xdr:rowOff>
    </xdr:to>
    <xdr:sp>
      <xdr:nvSpPr>
        <xdr:cNvPr id="24" name="Line 379"/>
        <xdr:cNvSpPr>
          <a:spLocks/>
        </xdr:cNvSpPr>
      </xdr:nvSpPr>
      <xdr:spPr>
        <a:xfrm flipH="1">
          <a:off x="2085975" y="32004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3</xdr:col>
      <xdr:colOff>85725</xdr:colOff>
      <xdr:row>28</xdr:row>
      <xdr:rowOff>123825</xdr:rowOff>
    </xdr:from>
    <xdr:to>
      <xdr:col>5</xdr:col>
      <xdr:colOff>95250</xdr:colOff>
      <xdr:row>32</xdr:row>
      <xdr:rowOff>19050</xdr:rowOff>
    </xdr:to>
    <xdr:sp>
      <xdr:nvSpPr>
        <xdr:cNvPr id="25" name="TextBox 380"/>
        <xdr:cNvSpPr txBox="1">
          <a:spLocks noChangeArrowheads="1"/>
        </xdr:cNvSpPr>
      </xdr:nvSpPr>
      <xdr:spPr>
        <a:xfrm>
          <a:off x="1685925" y="47815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Programmazione e Risorse Finanziarie</a:t>
          </a:r>
        </a:p>
      </xdr:txBody>
    </xdr:sp>
    <xdr:clientData/>
  </xdr:twoCellAnchor>
  <xdr:twoCellAnchor editAs="absolute">
    <xdr:from>
      <xdr:col>3</xdr:col>
      <xdr:colOff>85725</xdr:colOff>
      <xdr:row>32</xdr:row>
      <xdr:rowOff>85725</xdr:rowOff>
    </xdr:from>
    <xdr:to>
      <xdr:col>5</xdr:col>
      <xdr:colOff>95250</xdr:colOff>
      <xdr:row>35</xdr:row>
      <xdr:rowOff>142875</xdr:rowOff>
    </xdr:to>
    <xdr:sp>
      <xdr:nvSpPr>
        <xdr:cNvPr id="26" name="TextBox 381"/>
        <xdr:cNvSpPr txBox="1">
          <a:spLocks noChangeArrowheads="1"/>
        </xdr:cNvSpPr>
      </xdr:nvSpPr>
      <xdr:spPr>
        <a:xfrm>
          <a:off x="1685925" y="53911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Controllo Amministrativo</a:t>
          </a:r>
        </a:p>
      </xdr:txBody>
    </xdr:sp>
    <xdr:clientData/>
  </xdr:twoCellAnchor>
  <xdr:twoCellAnchor editAs="absolute">
    <xdr:from>
      <xdr:col>3</xdr:col>
      <xdr:colOff>85725</xdr:colOff>
      <xdr:row>36</xdr:row>
      <xdr:rowOff>28575</xdr:rowOff>
    </xdr:from>
    <xdr:to>
      <xdr:col>5</xdr:col>
      <xdr:colOff>95250</xdr:colOff>
      <xdr:row>39</xdr:row>
      <xdr:rowOff>85725</xdr:rowOff>
    </xdr:to>
    <xdr:sp>
      <xdr:nvSpPr>
        <xdr:cNvPr id="27" name="TextBox 382"/>
        <xdr:cNvSpPr txBox="1">
          <a:spLocks noChangeArrowheads="1"/>
        </xdr:cNvSpPr>
      </xdr:nvSpPr>
      <xdr:spPr>
        <a:xfrm>
          <a:off x="1685925" y="598170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Bilancio</a:t>
          </a:r>
        </a:p>
      </xdr:txBody>
    </xdr:sp>
    <xdr:clientData/>
  </xdr:twoCellAnchor>
  <xdr:twoCellAnchor editAs="absolute">
    <xdr:from>
      <xdr:col>2</xdr:col>
      <xdr:colOff>457200</xdr:colOff>
      <xdr:row>30</xdr:row>
      <xdr:rowOff>57150</xdr:rowOff>
    </xdr:from>
    <xdr:to>
      <xdr:col>3</xdr:col>
      <xdr:colOff>85725</xdr:colOff>
      <xdr:row>30</xdr:row>
      <xdr:rowOff>57150</xdr:rowOff>
    </xdr:to>
    <xdr:sp>
      <xdr:nvSpPr>
        <xdr:cNvPr id="28" name="Line 383"/>
        <xdr:cNvSpPr>
          <a:spLocks/>
        </xdr:cNvSpPr>
      </xdr:nvSpPr>
      <xdr:spPr>
        <a:xfrm>
          <a:off x="1524000" y="5038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2</xdr:col>
      <xdr:colOff>457200</xdr:colOff>
      <xdr:row>34</xdr:row>
      <xdr:rowOff>19050</xdr:rowOff>
    </xdr:from>
    <xdr:to>
      <xdr:col>3</xdr:col>
      <xdr:colOff>85725</xdr:colOff>
      <xdr:row>34</xdr:row>
      <xdr:rowOff>19050</xdr:rowOff>
    </xdr:to>
    <xdr:sp>
      <xdr:nvSpPr>
        <xdr:cNvPr id="29" name="Line 384"/>
        <xdr:cNvSpPr>
          <a:spLocks/>
        </xdr:cNvSpPr>
      </xdr:nvSpPr>
      <xdr:spPr>
        <a:xfrm>
          <a:off x="1524000" y="5648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2</xdr:col>
      <xdr:colOff>457200</xdr:colOff>
      <xdr:row>37</xdr:row>
      <xdr:rowOff>142875</xdr:rowOff>
    </xdr:from>
    <xdr:to>
      <xdr:col>3</xdr:col>
      <xdr:colOff>85725</xdr:colOff>
      <xdr:row>37</xdr:row>
      <xdr:rowOff>142875</xdr:rowOff>
    </xdr:to>
    <xdr:sp>
      <xdr:nvSpPr>
        <xdr:cNvPr id="30" name="Line 385"/>
        <xdr:cNvSpPr>
          <a:spLocks/>
        </xdr:cNvSpPr>
      </xdr:nvSpPr>
      <xdr:spPr>
        <a:xfrm>
          <a:off x="1524000" y="6257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24</xdr:row>
      <xdr:rowOff>133350</xdr:rowOff>
    </xdr:from>
    <xdr:to>
      <xdr:col>9</xdr:col>
      <xdr:colOff>0</xdr:colOff>
      <xdr:row>28</xdr:row>
      <xdr:rowOff>28575</xdr:rowOff>
    </xdr:to>
    <xdr:sp>
      <xdr:nvSpPr>
        <xdr:cNvPr id="31" name="TextBox 386"/>
        <xdr:cNvSpPr txBox="1">
          <a:spLocks noChangeArrowheads="1"/>
        </xdr:cNvSpPr>
      </xdr:nvSpPr>
      <xdr:spPr>
        <a:xfrm>
          <a:off x="3095625" y="4143375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Segreteria</a:t>
          </a:r>
        </a:p>
      </xdr:txBody>
    </xdr:sp>
    <xdr:clientData/>
  </xdr:twoCellAnchor>
  <xdr:twoCellAnchor editAs="absolute">
    <xdr:from>
      <xdr:col>5</xdr:col>
      <xdr:colOff>266700</xdr:colOff>
      <xdr:row>21</xdr:row>
      <xdr:rowOff>0</xdr:rowOff>
    </xdr:from>
    <xdr:to>
      <xdr:col>8</xdr:col>
      <xdr:colOff>190500</xdr:colOff>
      <xdr:row>24</xdr:row>
      <xdr:rowOff>57150</xdr:rowOff>
    </xdr:to>
    <xdr:sp>
      <xdr:nvSpPr>
        <xdr:cNvPr id="32" name="TextBox 387"/>
        <xdr:cNvSpPr txBox="1">
          <a:spLocks noChangeArrowheads="1"/>
        </xdr:cNvSpPr>
      </xdr:nvSpPr>
      <xdr:spPr>
        <a:xfrm>
          <a:off x="2933700" y="35242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Ufficio
del Direttore</a:t>
          </a:r>
        </a:p>
      </xdr:txBody>
    </xdr:sp>
    <xdr:clientData/>
  </xdr:twoCellAnchor>
  <xdr:twoCellAnchor editAs="absolute">
    <xdr:from>
      <xdr:col>5</xdr:col>
      <xdr:colOff>266700</xdr:colOff>
      <xdr:row>26</xdr:row>
      <xdr:rowOff>85725</xdr:rowOff>
    </xdr:from>
    <xdr:to>
      <xdr:col>5</xdr:col>
      <xdr:colOff>428625</xdr:colOff>
      <xdr:row>26</xdr:row>
      <xdr:rowOff>85725</xdr:rowOff>
    </xdr:to>
    <xdr:sp>
      <xdr:nvSpPr>
        <xdr:cNvPr id="33" name="Line 389"/>
        <xdr:cNvSpPr>
          <a:spLocks/>
        </xdr:cNvSpPr>
      </xdr:nvSpPr>
      <xdr:spPr>
        <a:xfrm>
          <a:off x="2933700" y="4419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7</xdr:col>
      <xdr:colOff>0</xdr:colOff>
      <xdr:row>19</xdr:row>
      <xdr:rowOff>0</xdr:rowOff>
    </xdr:from>
    <xdr:to>
      <xdr:col>7</xdr:col>
      <xdr:colOff>0</xdr:colOff>
      <xdr:row>20</xdr:row>
      <xdr:rowOff>152400</xdr:rowOff>
    </xdr:to>
    <xdr:sp>
      <xdr:nvSpPr>
        <xdr:cNvPr id="34" name="Line 390"/>
        <xdr:cNvSpPr>
          <a:spLocks/>
        </xdr:cNvSpPr>
      </xdr:nvSpPr>
      <xdr:spPr>
        <a:xfrm flipH="1">
          <a:off x="3486150" y="32004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32</xdr:row>
      <xdr:rowOff>76200</xdr:rowOff>
    </xdr:from>
    <xdr:to>
      <xdr:col>9</xdr:col>
      <xdr:colOff>0</xdr:colOff>
      <xdr:row>35</xdr:row>
      <xdr:rowOff>133350</xdr:rowOff>
    </xdr:to>
    <xdr:sp>
      <xdr:nvSpPr>
        <xdr:cNvPr id="35" name="TextBox 391"/>
        <xdr:cNvSpPr txBox="1">
          <a:spLocks noChangeArrowheads="1"/>
        </xdr:cNvSpPr>
      </xdr:nvSpPr>
      <xdr:spPr>
        <a:xfrm>
          <a:off x="3095625" y="5381625"/>
          <a:ext cx="107632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Sezione
Personale
Civile</a:t>
          </a:r>
        </a:p>
      </xdr:txBody>
    </xdr:sp>
    <xdr:clientData/>
  </xdr:twoCellAnchor>
  <xdr:twoCellAnchor editAs="absolute">
    <xdr:from>
      <xdr:col>5</xdr:col>
      <xdr:colOff>428625</xdr:colOff>
      <xdr:row>36</xdr:row>
      <xdr:rowOff>19050</xdr:rowOff>
    </xdr:from>
    <xdr:to>
      <xdr:col>9</xdr:col>
      <xdr:colOff>0</xdr:colOff>
      <xdr:row>39</xdr:row>
      <xdr:rowOff>76200</xdr:rowOff>
    </xdr:to>
    <xdr:sp>
      <xdr:nvSpPr>
        <xdr:cNvPr id="36" name="TextBox 392"/>
        <xdr:cNvSpPr txBox="1">
          <a:spLocks noChangeArrowheads="1"/>
        </xdr:cNvSpPr>
      </xdr:nvSpPr>
      <xdr:spPr>
        <a:xfrm>
          <a:off x="3095625" y="5972175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Nucleo
E.A.D. e Gestione Reti</a:t>
          </a:r>
        </a:p>
      </xdr:txBody>
    </xdr:sp>
    <xdr:clientData/>
  </xdr:twoCellAnchor>
  <xdr:twoCellAnchor editAs="absolute">
    <xdr:from>
      <xdr:col>5</xdr:col>
      <xdr:colOff>428625</xdr:colOff>
      <xdr:row>39</xdr:row>
      <xdr:rowOff>133350</xdr:rowOff>
    </xdr:from>
    <xdr:to>
      <xdr:col>9</xdr:col>
      <xdr:colOff>0</xdr:colOff>
      <xdr:row>43</xdr:row>
      <xdr:rowOff>28575</xdr:rowOff>
    </xdr:to>
    <xdr:sp>
      <xdr:nvSpPr>
        <xdr:cNvPr id="37" name="TextBox 393"/>
        <xdr:cNvSpPr txBox="1">
          <a:spLocks noChangeArrowheads="1"/>
        </xdr:cNvSpPr>
      </xdr:nvSpPr>
      <xdr:spPr>
        <a:xfrm>
          <a:off x="3095625" y="65722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Area Riservata</a:t>
          </a:r>
        </a:p>
      </xdr:txBody>
    </xdr:sp>
    <xdr:clientData/>
  </xdr:twoCellAnchor>
  <xdr:twoCellAnchor editAs="absolute">
    <xdr:from>
      <xdr:col>5</xdr:col>
      <xdr:colOff>266700</xdr:colOff>
      <xdr:row>34</xdr:row>
      <xdr:rowOff>19050</xdr:rowOff>
    </xdr:from>
    <xdr:to>
      <xdr:col>5</xdr:col>
      <xdr:colOff>428625</xdr:colOff>
      <xdr:row>34</xdr:row>
      <xdr:rowOff>19050</xdr:rowOff>
    </xdr:to>
    <xdr:sp>
      <xdr:nvSpPr>
        <xdr:cNvPr id="38" name="Line 394"/>
        <xdr:cNvSpPr>
          <a:spLocks/>
        </xdr:cNvSpPr>
      </xdr:nvSpPr>
      <xdr:spPr>
        <a:xfrm>
          <a:off x="2933700" y="5648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5</xdr:col>
      <xdr:colOff>266700</xdr:colOff>
      <xdr:row>37</xdr:row>
      <xdr:rowOff>114300</xdr:rowOff>
    </xdr:from>
    <xdr:to>
      <xdr:col>5</xdr:col>
      <xdr:colOff>428625</xdr:colOff>
      <xdr:row>37</xdr:row>
      <xdr:rowOff>114300</xdr:rowOff>
    </xdr:to>
    <xdr:sp>
      <xdr:nvSpPr>
        <xdr:cNvPr id="39" name="Line 395"/>
        <xdr:cNvSpPr>
          <a:spLocks/>
        </xdr:cNvSpPr>
      </xdr:nvSpPr>
      <xdr:spPr>
        <a:xfrm>
          <a:off x="2933700" y="6229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5</xdr:col>
      <xdr:colOff>266700</xdr:colOff>
      <xdr:row>41</xdr:row>
      <xdr:rowOff>85725</xdr:rowOff>
    </xdr:from>
    <xdr:to>
      <xdr:col>5</xdr:col>
      <xdr:colOff>428625</xdr:colOff>
      <xdr:row>41</xdr:row>
      <xdr:rowOff>85725</xdr:rowOff>
    </xdr:to>
    <xdr:sp>
      <xdr:nvSpPr>
        <xdr:cNvPr id="40" name="Line 396"/>
        <xdr:cNvSpPr>
          <a:spLocks/>
        </xdr:cNvSpPr>
      </xdr:nvSpPr>
      <xdr:spPr>
        <a:xfrm>
          <a:off x="2933700" y="6848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24</xdr:row>
      <xdr:rowOff>152400</xdr:rowOff>
    </xdr:from>
    <xdr:to>
      <xdr:col>13</xdr:col>
      <xdr:colOff>114300</xdr:colOff>
      <xdr:row>28</xdr:row>
      <xdr:rowOff>47625</xdr:rowOff>
    </xdr:to>
    <xdr:sp>
      <xdr:nvSpPr>
        <xdr:cNvPr id="41" name="TextBox 397"/>
        <xdr:cNvSpPr txBox="1">
          <a:spLocks noChangeArrowheads="1"/>
        </xdr:cNvSpPr>
      </xdr:nvSpPr>
      <xdr:spPr>
        <a:xfrm>
          <a:off x="4514850" y="4162425"/>
          <a:ext cx="107632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Sezione
Segreteria e Personale</a:t>
          </a:r>
        </a:p>
      </xdr:txBody>
    </xdr:sp>
    <xdr:clientData/>
  </xdr:twoCellAnchor>
  <xdr:twoCellAnchor editAs="absolute">
    <xdr:from>
      <xdr:col>9</xdr:col>
      <xdr:colOff>171450</xdr:colOff>
      <xdr:row>21</xdr:row>
      <xdr:rowOff>0</xdr:rowOff>
    </xdr:from>
    <xdr:to>
      <xdr:col>12</xdr:col>
      <xdr:colOff>276225</xdr:colOff>
      <xdr:row>24</xdr:row>
      <xdr:rowOff>85725</xdr:rowOff>
    </xdr:to>
    <xdr:sp>
      <xdr:nvSpPr>
        <xdr:cNvPr id="42" name="TextBox 398"/>
        <xdr:cNvSpPr txBox="1">
          <a:spLocks noChangeArrowheads="1"/>
        </xdr:cNvSpPr>
      </xdr:nvSpPr>
      <xdr:spPr>
        <a:xfrm>
          <a:off x="4343400" y="3524250"/>
          <a:ext cx="10763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Ufficio Revisione Contabilità e Mat. Decentrata
(Padova)</a:t>
          </a:r>
        </a:p>
      </xdr:txBody>
    </xdr:sp>
    <xdr:clientData/>
  </xdr:twoCellAnchor>
  <xdr:twoCellAnchor editAs="absolute">
    <xdr:from>
      <xdr:col>9</xdr:col>
      <xdr:colOff>180975</xdr:colOff>
      <xdr:row>24</xdr:row>
      <xdr:rowOff>66675</xdr:rowOff>
    </xdr:from>
    <xdr:to>
      <xdr:col>9</xdr:col>
      <xdr:colOff>180975</xdr:colOff>
      <xdr:row>41</xdr:row>
      <xdr:rowOff>104775</xdr:rowOff>
    </xdr:to>
    <xdr:sp>
      <xdr:nvSpPr>
        <xdr:cNvPr id="43" name="Line 399"/>
        <xdr:cNvSpPr>
          <a:spLocks/>
        </xdr:cNvSpPr>
      </xdr:nvSpPr>
      <xdr:spPr>
        <a:xfrm>
          <a:off x="4352925" y="4076700"/>
          <a:ext cx="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9</xdr:col>
      <xdr:colOff>180975</xdr:colOff>
      <xdr:row>26</xdr:row>
      <xdr:rowOff>104775</xdr:rowOff>
    </xdr:from>
    <xdr:to>
      <xdr:col>10</xdr:col>
      <xdr:colOff>19050</xdr:colOff>
      <xdr:row>26</xdr:row>
      <xdr:rowOff>104775</xdr:rowOff>
    </xdr:to>
    <xdr:sp>
      <xdr:nvSpPr>
        <xdr:cNvPr id="44" name="Line 400"/>
        <xdr:cNvSpPr>
          <a:spLocks/>
        </xdr:cNvSpPr>
      </xdr:nvSpPr>
      <xdr:spPr>
        <a:xfrm>
          <a:off x="4352925" y="44386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11</xdr:col>
      <xdr:colOff>76200</xdr:colOff>
      <xdr:row>19</xdr:row>
      <xdr:rowOff>0</xdr:rowOff>
    </xdr:from>
    <xdr:to>
      <xdr:col>11</xdr:col>
      <xdr:colOff>76200</xdr:colOff>
      <xdr:row>20</xdr:row>
      <xdr:rowOff>152400</xdr:rowOff>
    </xdr:to>
    <xdr:sp>
      <xdr:nvSpPr>
        <xdr:cNvPr id="45" name="Line 401"/>
        <xdr:cNvSpPr>
          <a:spLocks/>
        </xdr:cNvSpPr>
      </xdr:nvSpPr>
      <xdr:spPr>
        <a:xfrm flipH="1">
          <a:off x="4886325" y="32004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28</xdr:row>
      <xdr:rowOff>142875</xdr:rowOff>
    </xdr:from>
    <xdr:to>
      <xdr:col>13</xdr:col>
      <xdr:colOff>114300</xdr:colOff>
      <xdr:row>32</xdr:row>
      <xdr:rowOff>38100</xdr:rowOff>
    </xdr:to>
    <xdr:sp>
      <xdr:nvSpPr>
        <xdr:cNvPr id="46" name="TextBox 402"/>
        <xdr:cNvSpPr txBox="1">
          <a:spLocks noChangeArrowheads="1"/>
        </xdr:cNvSpPr>
      </xdr:nvSpPr>
      <xdr:spPr>
        <a:xfrm>
          <a:off x="4514850" y="480060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Materia Decentrata</a:t>
          </a:r>
        </a:p>
      </xdr:txBody>
    </xdr:sp>
    <xdr:clientData/>
  </xdr:twoCellAnchor>
  <xdr:twoCellAnchor editAs="absolute">
    <xdr:from>
      <xdr:col>10</xdr:col>
      <xdr:colOff>19050</xdr:colOff>
      <xdr:row>32</xdr:row>
      <xdr:rowOff>104775</xdr:rowOff>
    </xdr:from>
    <xdr:to>
      <xdr:col>13</xdr:col>
      <xdr:colOff>114300</xdr:colOff>
      <xdr:row>36</xdr:row>
      <xdr:rowOff>0</xdr:rowOff>
    </xdr:to>
    <xdr:sp>
      <xdr:nvSpPr>
        <xdr:cNvPr id="47" name="TextBox 403"/>
        <xdr:cNvSpPr txBox="1">
          <a:spLocks noChangeArrowheads="1"/>
        </xdr:cNvSpPr>
      </xdr:nvSpPr>
      <xdr:spPr>
        <a:xfrm>
          <a:off x="4514850" y="541020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Revisione
Contabilità Denaro</a:t>
          </a:r>
        </a:p>
      </xdr:txBody>
    </xdr:sp>
    <xdr:clientData/>
  </xdr:twoCellAnchor>
  <xdr:twoCellAnchor editAs="absolute">
    <xdr:from>
      <xdr:col>10</xdr:col>
      <xdr:colOff>19050</xdr:colOff>
      <xdr:row>36</xdr:row>
      <xdr:rowOff>47625</xdr:rowOff>
    </xdr:from>
    <xdr:to>
      <xdr:col>13</xdr:col>
      <xdr:colOff>114300</xdr:colOff>
      <xdr:row>39</xdr:row>
      <xdr:rowOff>104775</xdr:rowOff>
    </xdr:to>
    <xdr:sp>
      <xdr:nvSpPr>
        <xdr:cNvPr id="48" name="TextBox 404"/>
        <xdr:cNvSpPr txBox="1">
          <a:spLocks noChangeArrowheads="1"/>
        </xdr:cNvSpPr>
      </xdr:nvSpPr>
      <xdr:spPr>
        <a:xfrm>
          <a:off x="4514850" y="60007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Revisione
Contabilità Materia</a:t>
          </a:r>
        </a:p>
      </xdr:txBody>
    </xdr:sp>
    <xdr:clientData/>
  </xdr:twoCellAnchor>
  <xdr:twoCellAnchor editAs="absolute">
    <xdr:from>
      <xdr:col>9</xdr:col>
      <xdr:colOff>180975</xdr:colOff>
      <xdr:row>30</xdr:row>
      <xdr:rowOff>76200</xdr:rowOff>
    </xdr:from>
    <xdr:to>
      <xdr:col>10</xdr:col>
      <xdr:colOff>19050</xdr:colOff>
      <xdr:row>30</xdr:row>
      <xdr:rowOff>76200</xdr:rowOff>
    </xdr:to>
    <xdr:sp>
      <xdr:nvSpPr>
        <xdr:cNvPr id="49" name="Line 405"/>
        <xdr:cNvSpPr>
          <a:spLocks/>
        </xdr:cNvSpPr>
      </xdr:nvSpPr>
      <xdr:spPr>
        <a:xfrm>
          <a:off x="4352925" y="50577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9</xdr:col>
      <xdr:colOff>180975</xdr:colOff>
      <xdr:row>34</xdr:row>
      <xdr:rowOff>38100</xdr:rowOff>
    </xdr:from>
    <xdr:to>
      <xdr:col>10</xdr:col>
      <xdr:colOff>19050</xdr:colOff>
      <xdr:row>34</xdr:row>
      <xdr:rowOff>38100</xdr:rowOff>
    </xdr:to>
    <xdr:sp>
      <xdr:nvSpPr>
        <xdr:cNvPr id="50" name="Line 406"/>
        <xdr:cNvSpPr>
          <a:spLocks/>
        </xdr:cNvSpPr>
      </xdr:nvSpPr>
      <xdr:spPr>
        <a:xfrm>
          <a:off x="4352925" y="5667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9</xdr:col>
      <xdr:colOff>180975</xdr:colOff>
      <xdr:row>38</xdr:row>
      <xdr:rowOff>0</xdr:rowOff>
    </xdr:from>
    <xdr:to>
      <xdr:col>10</xdr:col>
      <xdr:colOff>19050</xdr:colOff>
      <xdr:row>38</xdr:row>
      <xdr:rowOff>0</xdr:rowOff>
    </xdr:to>
    <xdr:sp>
      <xdr:nvSpPr>
        <xdr:cNvPr id="51" name="Line 407"/>
        <xdr:cNvSpPr>
          <a:spLocks/>
        </xdr:cNvSpPr>
      </xdr:nvSpPr>
      <xdr:spPr>
        <a:xfrm>
          <a:off x="4352925" y="62769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40</xdr:row>
      <xdr:rowOff>0</xdr:rowOff>
    </xdr:from>
    <xdr:to>
      <xdr:col>13</xdr:col>
      <xdr:colOff>114300</xdr:colOff>
      <xdr:row>43</xdr:row>
      <xdr:rowOff>57150</xdr:rowOff>
    </xdr:to>
    <xdr:sp>
      <xdr:nvSpPr>
        <xdr:cNvPr id="52" name="TextBox 419"/>
        <xdr:cNvSpPr txBox="1">
          <a:spLocks noChangeArrowheads="1"/>
        </xdr:cNvSpPr>
      </xdr:nvSpPr>
      <xdr:spPr>
        <a:xfrm>
          <a:off x="4514850" y="6600825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Gestione
Proc. Aut.</a:t>
          </a:r>
        </a:p>
      </xdr:txBody>
    </xdr:sp>
    <xdr:clientData/>
  </xdr:twoCellAnchor>
  <xdr:twoCellAnchor editAs="absolute">
    <xdr:from>
      <xdr:col>9</xdr:col>
      <xdr:colOff>180975</xdr:colOff>
      <xdr:row>41</xdr:row>
      <xdr:rowOff>114300</xdr:rowOff>
    </xdr:from>
    <xdr:to>
      <xdr:col>10</xdr:col>
      <xdr:colOff>19050</xdr:colOff>
      <xdr:row>41</xdr:row>
      <xdr:rowOff>114300</xdr:rowOff>
    </xdr:to>
    <xdr:sp>
      <xdr:nvSpPr>
        <xdr:cNvPr id="53" name="Line 420"/>
        <xdr:cNvSpPr>
          <a:spLocks/>
        </xdr:cNvSpPr>
      </xdr:nvSpPr>
      <xdr:spPr>
        <a:xfrm>
          <a:off x="4352925" y="6877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24</xdr:row>
      <xdr:rowOff>133350</xdr:rowOff>
    </xdr:from>
    <xdr:to>
      <xdr:col>17</xdr:col>
      <xdr:colOff>371475</xdr:colOff>
      <xdr:row>28</xdr:row>
      <xdr:rowOff>28575</xdr:rowOff>
    </xdr:to>
    <xdr:sp>
      <xdr:nvSpPr>
        <xdr:cNvPr id="54" name="TextBox 422"/>
        <xdr:cNvSpPr txBox="1">
          <a:spLocks noChangeArrowheads="1"/>
        </xdr:cNvSpPr>
      </xdr:nvSpPr>
      <xdr:spPr>
        <a:xfrm>
          <a:off x="5915025" y="4143375"/>
          <a:ext cx="107632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Sezione
Segreteria e Personale</a:t>
          </a:r>
        </a:p>
      </xdr:txBody>
    </xdr:sp>
    <xdr:clientData/>
  </xdr:twoCellAnchor>
  <xdr:twoCellAnchor editAs="absolute">
    <xdr:from>
      <xdr:col>13</xdr:col>
      <xdr:colOff>276225</xdr:colOff>
      <xdr:row>21</xdr:row>
      <xdr:rowOff>0</xdr:rowOff>
    </xdr:from>
    <xdr:to>
      <xdr:col>17</xdr:col>
      <xdr:colOff>209550</xdr:colOff>
      <xdr:row>24</xdr:row>
      <xdr:rowOff>85725</xdr:rowOff>
    </xdr:to>
    <xdr:sp>
      <xdr:nvSpPr>
        <xdr:cNvPr id="55" name="TextBox 423"/>
        <xdr:cNvSpPr txBox="1">
          <a:spLocks noChangeArrowheads="1"/>
        </xdr:cNvSpPr>
      </xdr:nvSpPr>
      <xdr:spPr>
        <a:xfrm>
          <a:off x="5753100" y="3524250"/>
          <a:ext cx="10763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Ufficio Revisione Contabilità e Mat. Decentrata
(Napoli)</a:t>
          </a:r>
        </a:p>
      </xdr:txBody>
    </xdr:sp>
    <xdr:clientData/>
  </xdr:twoCellAnchor>
  <xdr:twoCellAnchor editAs="absolute">
    <xdr:from>
      <xdr:col>13</xdr:col>
      <xdr:colOff>276225</xdr:colOff>
      <xdr:row>24</xdr:row>
      <xdr:rowOff>47625</xdr:rowOff>
    </xdr:from>
    <xdr:to>
      <xdr:col>13</xdr:col>
      <xdr:colOff>276225</xdr:colOff>
      <xdr:row>41</xdr:row>
      <xdr:rowOff>85725</xdr:rowOff>
    </xdr:to>
    <xdr:sp>
      <xdr:nvSpPr>
        <xdr:cNvPr id="56" name="Line 424"/>
        <xdr:cNvSpPr>
          <a:spLocks/>
        </xdr:cNvSpPr>
      </xdr:nvSpPr>
      <xdr:spPr>
        <a:xfrm>
          <a:off x="5753100" y="4057650"/>
          <a:ext cx="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13</xdr:col>
      <xdr:colOff>276225</xdr:colOff>
      <xdr:row>26</xdr:row>
      <xdr:rowOff>85725</xdr:rowOff>
    </xdr:from>
    <xdr:to>
      <xdr:col>14</xdr:col>
      <xdr:colOff>123825</xdr:colOff>
      <xdr:row>26</xdr:row>
      <xdr:rowOff>85725</xdr:rowOff>
    </xdr:to>
    <xdr:sp>
      <xdr:nvSpPr>
        <xdr:cNvPr id="57" name="Line 425"/>
        <xdr:cNvSpPr>
          <a:spLocks/>
        </xdr:cNvSpPr>
      </xdr:nvSpPr>
      <xdr:spPr>
        <a:xfrm>
          <a:off x="5753100" y="4419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19</xdr:row>
      <xdr:rowOff>0</xdr:rowOff>
    </xdr:from>
    <xdr:to>
      <xdr:col>15</xdr:col>
      <xdr:colOff>152400</xdr:colOff>
      <xdr:row>20</xdr:row>
      <xdr:rowOff>152400</xdr:rowOff>
    </xdr:to>
    <xdr:sp>
      <xdr:nvSpPr>
        <xdr:cNvPr id="58" name="Line 426"/>
        <xdr:cNvSpPr>
          <a:spLocks/>
        </xdr:cNvSpPr>
      </xdr:nvSpPr>
      <xdr:spPr>
        <a:xfrm flipH="1">
          <a:off x="6296025" y="32004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28</xdr:row>
      <xdr:rowOff>123825</xdr:rowOff>
    </xdr:from>
    <xdr:to>
      <xdr:col>17</xdr:col>
      <xdr:colOff>371475</xdr:colOff>
      <xdr:row>32</xdr:row>
      <xdr:rowOff>19050</xdr:rowOff>
    </xdr:to>
    <xdr:sp>
      <xdr:nvSpPr>
        <xdr:cNvPr id="59" name="TextBox 427"/>
        <xdr:cNvSpPr txBox="1">
          <a:spLocks noChangeArrowheads="1"/>
        </xdr:cNvSpPr>
      </xdr:nvSpPr>
      <xdr:spPr>
        <a:xfrm>
          <a:off x="5915025" y="47815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 Materia Decentrata</a:t>
          </a:r>
        </a:p>
      </xdr:txBody>
    </xdr:sp>
    <xdr:clientData/>
  </xdr:twoCellAnchor>
  <xdr:twoCellAnchor editAs="absolute">
    <xdr:from>
      <xdr:col>14</xdr:col>
      <xdr:colOff>123825</xdr:colOff>
      <xdr:row>32</xdr:row>
      <xdr:rowOff>85725</xdr:rowOff>
    </xdr:from>
    <xdr:to>
      <xdr:col>17</xdr:col>
      <xdr:colOff>371475</xdr:colOff>
      <xdr:row>35</xdr:row>
      <xdr:rowOff>142875</xdr:rowOff>
    </xdr:to>
    <xdr:sp>
      <xdr:nvSpPr>
        <xdr:cNvPr id="60" name="TextBox 428"/>
        <xdr:cNvSpPr txBox="1">
          <a:spLocks noChangeArrowheads="1"/>
        </xdr:cNvSpPr>
      </xdr:nvSpPr>
      <xdr:spPr>
        <a:xfrm>
          <a:off x="5915025" y="53911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Revisione
Contabilità Denaro</a:t>
          </a:r>
        </a:p>
      </xdr:txBody>
    </xdr:sp>
    <xdr:clientData/>
  </xdr:twoCellAnchor>
  <xdr:twoCellAnchor editAs="absolute">
    <xdr:from>
      <xdr:col>14</xdr:col>
      <xdr:colOff>123825</xdr:colOff>
      <xdr:row>36</xdr:row>
      <xdr:rowOff>28575</xdr:rowOff>
    </xdr:from>
    <xdr:to>
      <xdr:col>17</xdr:col>
      <xdr:colOff>371475</xdr:colOff>
      <xdr:row>39</xdr:row>
      <xdr:rowOff>85725</xdr:rowOff>
    </xdr:to>
    <xdr:sp>
      <xdr:nvSpPr>
        <xdr:cNvPr id="61" name="TextBox 429"/>
        <xdr:cNvSpPr txBox="1">
          <a:spLocks noChangeArrowheads="1"/>
        </xdr:cNvSpPr>
      </xdr:nvSpPr>
      <xdr:spPr>
        <a:xfrm>
          <a:off x="5915025" y="598170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Revisione
Contabilità Materia</a:t>
          </a:r>
        </a:p>
      </xdr:txBody>
    </xdr:sp>
    <xdr:clientData/>
  </xdr:twoCellAnchor>
  <xdr:twoCellAnchor editAs="absolute">
    <xdr:from>
      <xdr:col>13</xdr:col>
      <xdr:colOff>276225</xdr:colOff>
      <xdr:row>30</xdr:row>
      <xdr:rowOff>57150</xdr:rowOff>
    </xdr:from>
    <xdr:to>
      <xdr:col>14</xdr:col>
      <xdr:colOff>123825</xdr:colOff>
      <xdr:row>30</xdr:row>
      <xdr:rowOff>57150</xdr:rowOff>
    </xdr:to>
    <xdr:sp>
      <xdr:nvSpPr>
        <xdr:cNvPr id="62" name="Line 430"/>
        <xdr:cNvSpPr>
          <a:spLocks/>
        </xdr:cNvSpPr>
      </xdr:nvSpPr>
      <xdr:spPr>
        <a:xfrm>
          <a:off x="5753100" y="5038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13</xdr:col>
      <xdr:colOff>276225</xdr:colOff>
      <xdr:row>34</xdr:row>
      <xdr:rowOff>19050</xdr:rowOff>
    </xdr:from>
    <xdr:to>
      <xdr:col>14</xdr:col>
      <xdr:colOff>123825</xdr:colOff>
      <xdr:row>34</xdr:row>
      <xdr:rowOff>19050</xdr:rowOff>
    </xdr:to>
    <xdr:sp>
      <xdr:nvSpPr>
        <xdr:cNvPr id="63" name="Line 431"/>
        <xdr:cNvSpPr>
          <a:spLocks/>
        </xdr:cNvSpPr>
      </xdr:nvSpPr>
      <xdr:spPr>
        <a:xfrm>
          <a:off x="5753100" y="5648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13</xdr:col>
      <xdr:colOff>276225</xdr:colOff>
      <xdr:row>37</xdr:row>
      <xdr:rowOff>142875</xdr:rowOff>
    </xdr:from>
    <xdr:to>
      <xdr:col>14</xdr:col>
      <xdr:colOff>123825</xdr:colOff>
      <xdr:row>37</xdr:row>
      <xdr:rowOff>142875</xdr:rowOff>
    </xdr:to>
    <xdr:sp>
      <xdr:nvSpPr>
        <xdr:cNvPr id="64" name="Line 432"/>
        <xdr:cNvSpPr>
          <a:spLocks/>
        </xdr:cNvSpPr>
      </xdr:nvSpPr>
      <xdr:spPr>
        <a:xfrm>
          <a:off x="5753100" y="62579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14</xdr:col>
      <xdr:colOff>123825</xdr:colOff>
      <xdr:row>39</xdr:row>
      <xdr:rowOff>142875</xdr:rowOff>
    </xdr:from>
    <xdr:to>
      <xdr:col>17</xdr:col>
      <xdr:colOff>371475</xdr:colOff>
      <xdr:row>43</xdr:row>
      <xdr:rowOff>38100</xdr:rowOff>
    </xdr:to>
    <xdr:sp>
      <xdr:nvSpPr>
        <xdr:cNvPr id="65" name="TextBox 433"/>
        <xdr:cNvSpPr txBox="1">
          <a:spLocks noChangeArrowheads="1"/>
        </xdr:cNvSpPr>
      </xdr:nvSpPr>
      <xdr:spPr>
        <a:xfrm>
          <a:off x="5915025" y="6581775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Gestione
Proc. Aut.</a:t>
          </a:r>
        </a:p>
      </xdr:txBody>
    </xdr:sp>
    <xdr:clientData/>
  </xdr:twoCellAnchor>
  <xdr:twoCellAnchor editAs="absolute">
    <xdr:from>
      <xdr:col>13</xdr:col>
      <xdr:colOff>276225</xdr:colOff>
      <xdr:row>41</xdr:row>
      <xdr:rowOff>95250</xdr:rowOff>
    </xdr:from>
    <xdr:to>
      <xdr:col>14</xdr:col>
      <xdr:colOff>123825</xdr:colOff>
      <xdr:row>41</xdr:row>
      <xdr:rowOff>95250</xdr:rowOff>
    </xdr:to>
    <xdr:sp>
      <xdr:nvSpPr>
        <xdr:cNvPr id="66" name="Line 434"/>
        <xdr:cNvSpPr>
          <a:spLocks/>
        </xdr:cNvSpPr>
      </xdr:nvSpPr>
      <xdr:spPr>
        <a:xfrm>
          <a:off x="5753100" y="6858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28</xdr:row>
      <xdr:rowOff>123825</xdr:rowOff>
    </xdr:from>
    <xdr:to>
      <xdr:col>9</xdr:col>
      <xdr:colOff>0</xdr:colOff>
      <xdr:row>32</xdr:row>
      <xdr:rowOff>19050</xdr:rowOff>
    </xdr:to>
    <xdr:sp>
      <xdr:nvSpPr>
        <xdr:cNvPr id="67" name="TextBox 435"/>
        <xdr:cNvSpPr txBox="1">
          <a:spLocks noChangeArrowheads="1"/>
        </xdr:cNvSpPr>
      </xdr:nvSpPr>
      <xdr:spPr>
        <a:xfrm>
          <a:off x="3095625" y="47815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Sezione
Personale
Militare</a:t>
          </a:r>
        </a:p>
      </xdr:txBody>
    </xdr:sp>
    <xdr:clientData/>
  </xdr:twoCellAnchor>
  <xdr:twoCellAnchor editAs="absolute">
    <xdr:from>
      <xdr:col>5</xdr:col>
      <xdr:colOff>266700</xdr:colOff>
      <xdr:row>30</xdr:row>
      <xdr:rowOff>66675</xdr:rowOff>
    </xdr:from>
    <xdr:to>
      <xdr:col>5</xdr:col>
      <xdr:colOff>428625</xdr:colOff>
      <xdr:row>30</xdr:row>
      <xdr:rowOff>66675</xdr:rowOff>
    </xdr:to>
    <xdr:sp>
      <xdr:nvSpPr>
        <xdr:cNvPr id="68" name="Line 436"/>
        <xdr:cNvSpPr>
          <a:spLocks/>
        </xdr:cNvSpPr>
      </xdr:nvSpPr>
      <xdr:spPr>
        <a:xfrm>
          <a:off x="2933700" y="5048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266700</xdr:colOff>
      <xdr:row>23</xdr:row>
      <xdr:rowOff>152400</xdr:rowOff>
    </xdr:from>
    <xdr:to>
      <xdr:col>5</xdr:col>
      <xdr:colOff>276225</xdr:colOff>
      <xdr:row>41</xdr:row>
      <xdr:rowOff>85725</xdr:rowOff>
    </xdr:to>
    <xdr:sp>
      <xdr:nvSpPr>
        <xdr:cNvPr id="69" name="Line 437"/>
        <xdr:cNvSpPr>
          <a:spLocks/>
        </xdr:cNvSpPr>
      </xdr:nvSpPr>
      <xdr:spPr>
        <a:xfrm flipH="1" flipV="1">
          <a:off x="2933700" y="4000500"/>
          <a:ext cx="9525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9</xdr:col>
      <xdr:colOff>133350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657850" y="0"/>
          <a:ext cx="438150" cy="0"/>
          <a:chOff x="-22764" y="-8064"/>
          <a:chExt cx="29768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-22764" y="-8064"/>
            <a:ext cx="97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004" y="-8064"/>
            <a:ext cx="0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Polygon 4"/>
        <xdr:cNvSpPr>
          <a:spLocks/>
        </xdr:cNvSpPr>
      </xdr:nvSpPr>
      <xdr:spPr>
        <a:xfrm>
          <a:off x="457200" y="0"/>
          <a:ext cx="65341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Polygon 5"/>
        <xdr:cNvSpPr>
          <a:spLocks/>
        </xdr:cNvSpPr>
      </xdr:nvSpPr>
      <xdr:spPr>
        <a:xfrm>
          <a:off x="457200" y="0"/>
          <a:ext cx="65341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6</xdr:col>
      <xdr:colOff>2686050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86025" y="0"/>
          <a:ext cx="209550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Polygon 7"/>
        <xdr:cNvSpPr>
          <a:spLocks/>
        </xdr:cNvSpPr>
      </xdr:nvSpPr>
      <xdr:spPr>
        <a:xfrm>
          <a:off x="457200" y="0"/>
          <a:ext cx="65341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Polygon 8"/>
        <xdr:cNvSpPr>
          <a:spLocks/>
        </xdr:cNvSpPr>
      </xdr:nvSpPr>
      <xdr:spPr>
        <a:xfrm>
          <a:off x="457200" y="0"/>
          <a:ext cx="65341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95250</xdr:colOff>
      <xdr:row>25</xdr:row>
      <xdr:rowOff>0</xdr:rowOff>
    </xdr:to>
    <xdr:sp>
      <xdr:nvSpPr>
        <xdr:cNvPr id="9" name="Line 205"/>
        <xdr:cNvSpPr>
          <a:spLocks/>
        </xdr:cNvSpPr>
      </xdr:nvSpPr>
      <xdr:spPr>
        <a:xfrm flipH="1">
          <a:off x="5619750" y="64674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95250</xdr:colOff>
      <xdr:row>25</xdr:row>
      <xdr:rowOff>0</xdr:rowOff>
    </xdr:to>
    <xdr:sp>
      <xdr:nvSpPr>
        <xdr:cNvPr id="10" name="Line 206"/>
        <xdr:cNvSpPr>
          <a:spLocks/>
        </xdr:cNvSpPr>
      </xdr:nvSpPr>
      <xdr:spPr>
        <a:xfrm flipH="1">
          <a:off x="5962650" y="64674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95250</xdr:colOff>
      <xdr:row>25</xdr:row>
      <xdr:rowOff>0</xdr:rowOff>
    </xdr:to>
    <xdr:sp>
      <xdr:nvSpPr>
        <xdr:cNvPr id="11" name="Line 207"/>
        <xdr:cNvSpPr>
          <a:spLocks/>
        </xdr:cNvSpPr>
      </xdr:nvSpPr>
      <xdr:spPr>
        <a:xfrm flipH="1">
          <a:off x="6286500" y="64674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95250</xdr:colOff>
      <xdr:row>17</xdr:row>
      <xdr:rowOff>0</xdr:rowOff>
    </xdr:to>
    <xdr:sp>
      <xdr:nvSpPr>
        <xdr:cNvPr id="12" name="Line 216"/>
        <xdr:cNvSpPr>
          <a:spLocks/>
        </xdr:cNvSpPr>
      </xdr:nvSpPr>
      <xdr:spPr>
        <a:xfrm flipH="1">
          <a:off x="5619750" y="43338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95250</xdr:colOff>
      <xdr:row>17</xdr:row>
      <xdr:rowOff>0</xdr:rowOff>
    </xdr:to>
    <xdr:sp>
      <xdr:nvSpPr>
        <xdr:cNvPr id="13" name="Line 217"/>
        <xdr:cNvSpPr>
          <a:spLocks/>
        </xdr:cNvSpPr>
      </xdr:nvSpPr>
      <xdr:spPr>
        <a:xfrm flipH="1">
          <a:off x="5962650" y="43338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95250</xdr:colOff>
      <xdr:row>17</xdr:row>
      <xdr:rowOff>0</xdr:rowOff>
    </xdr:to>
    <xdr:sp>
      <xdr:nvSpPr>
        <xdr:cNvPr id="14" name="Line 218"/>
        <xdr:cNvSpPr>
          <a:spLocks/>
        </xdr:cNvSpPr>
      </xdr:nvSpPr>
      <xdr:spPr>
        <a:xfrm flipH="1">
          <a:off x="6286500" y="43338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28575</xdr:rowOff>
    </xdr:from>
    <xdr:to>
      <xdr:col>8</xdr:col>
      <xdr:colOff>95250</xdr:colOff>
      <xdr:row>9</xdr:row>
      <xdr:rowOff>0</xdr:rowOff>
    </xdr:to>
    <xdr:sp>
      <xdr:nvSpPr>
        <xdr:cNvPr id="15" name="Line 245"/>
        <xdr:cNvSpPr>
          <a:spLocks/>
        </xdr:cNvSpPr>
      </xdr:nvSpPr>
      <xdr:spPr>
        <a:xfrm flipH="1">
          <a:off x="5619750" y="2257425"/>
          <a:ext cx="95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28575</xdr:rowOff>
    </xdr:from>
    <xdr:to>
      <xdr:col>9</xdr:col>
      <xdr:colOff>95250</xdr:colOff>
      <xdr:row>9</xdr:row>
      <xdr:rowOff>0</xdr:rowOff>
    </xdr:to>
    <xdr:sp>
      <xdr:nvSpPr>
        <xdr:cNvPr id="16" name="Line 246"/>
        <xdr:cNvSpPr>
          <a:spLocks/>
        </xdr:cNvSpPr>
      </xdr:nvSpPr>
      <xdr:spPr>
        <a:xfrm flipH="1">
          <a:off x="5962650" y="2257425"/>
          <a:ext cx="95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28575</xdr:rowOff>
    </xdr:from>
    <xdr:to>
      <xdr:col>10</xdr:col>
      <xdr:colOff>95250</xdr:colOff>
      <xdr:row>9</xdr:row>
      <xdr:rowOff>0</xdr:rowOff>
    </xdr:to>
    <xdr:sp>
      <xdr:nvSpPr>
        <xdr:cNvPr id="17" name="Line 247"/>
        <xdr:cNvSpPr>
          <a:spLocks/>
        </xdr:cNvSpPr>
      </xdr:nvSpPr>
      <xdr:spPr>
        <a:xfrm flipH="1">
          <a:off x="6286500" y="2257425"/>
          <a:ext cx="95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9</xdr:col>
      <xdr:colOff>133350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581650" y="0"/>
          <a:ext cx="438150" cy="0"/>
          <a:chOff x="-22764" y="-8064"/>
          <a:chExt cx="29768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-22764" y="-8064"/>
            <a:ext cx="97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004" y="-8064"/>
            <a:ext cx="0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Polygon 4"/>
        <xdr:cNvSpPr>
          <a:spLocks/>
        </xdr:cNvSpPr>
      </xdr:nvSpPr>
      <xdr:spPr>
        <a:xfrm>
          <a:off x="457200" y="0"/>
          <a:ext cx="64579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Polygon 5"/>
        <xdr:cNvSpPr>
          <a:spLocks/>
        </xdr:cNvSpPr>
      </xdr:nvSpPr>
      <xdr:spPr>
        <a:xfrm>
          <a:off x="457200" y="0"/>
          <a:ext cx="64579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6</xdr:col>
      <xdr:colOff>2686050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09825" y="0"/>
          <a:ext cx="209550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Polygon 7"/>
        <xdr:cNvSpPr>
          <a:spLocks/>
        </xdr:cNvSpPr>
      </xdr:nvSpPr>
      <xdr:spPr>
        <a:xfrm>
          <a:off x="457200" y="0"/>
          <a:ext cx="64579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Polygon 8"/>
        <xdr:cNvSpPr>
          <a:spLocks/>
        </xdr:cNvSpPr>
      </xdr:nvSpPr>
      <xdr:spPr>
        <a:xfrm>
          <a:off x="457200" y="0"/>
          <a:ext cx="64579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9</xdr:col>
      <xdr:colOff>133350</xdr:colOff>
      <xdr:row>0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5581650" y="0"/>
          <a:ext cx="438150" cy="0"/>
          <a:chOff x="-22764" y="-8064"/>
          <a:chExt cx="29768" cy="0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 flipV="1">
            <a:off x="-22764" y="-8064"/>
            <a:ext cx="97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7004" y="-8064"/>
            <a:ext cx="0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</xdr:row>
      <xdr:rowOff>19050</xdr:rowOff>
    </xdr:from>
    <xdr:to>
      <xdr:col>8</xdr:col>
      <xdr:colOff>142875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43550" y="3143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19050</xdr:rowOff>
    </xdr:from>
    <xdr:to>
      <xdr:col>9</xdr:col>
      <xdr:colOff>190500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886450" y="314325"/>
          <a:ext cx="190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19050</xdr:rowOff>
    </xdr:from>
    <xdr:to>
      <xdr:col>10</xdr:col>
      <xdr:colOff>190500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6210300" y="314325"/>
          <a:ext cx="190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19050</xdr:rowOff>
    </xdr:from>
    <xdr:to>
      <xdr:col>8</xdr:col>
      <xdr:colOff>190500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43550" y="149542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19050</xdr:rowOff>
    </xdr:from>
    <xdr:to>
      <xdr:col>9</xdr:col>
      <xdr:colOff>190500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886450" y="149542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19050</xdr:rowOff>
    </xdr:from>
    <xdr:to>
      <xdr:col>10</xdr:col>
      <xdr:colOff>190500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210300" y="149542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209550</xdr:colOff>
      <xdr:row>14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62600" y="3238500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190500</xdr:colOff>
      <xdr:row>14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886450" y="3238500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19050</xdr:rowOff>
    </xdr:from>
    <xdr:to>
      <xdr:col>10</xdr:col>
      <xdr:colOff>190500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210300" y="3238500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19050</xdr:rowOff>
    </xdr:from>
    <xdr:to>
      <xdr:col>8</xdr:col>
      <xdr:colOff>190500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43550" y="818197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19050</xdr:rowOff>
    </xdr:from>
    <xdr:to>
      <xdr:col>9</xdr:col>
      <xdr:colOff>190500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886450" y="818197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19050</xdr:rowOff>
    </xdr:from>
    <xdr:to>
      <xdr:col>10</xdr:col>
      <xdr:colOff>190500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210300" y="818197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285750</xdr:rowOff>
    </xdr:from>
    <xdr:to>
      <xdr:col>8</xdr:col>
      <xdr:colOff>123825</xdr:colOff>
      <xdr:row>41</xdr:row>
      <xdr:rowOff>285750</xdr:rowOff>
    </xdr:to>
    <xdr:sp>
      <xdr:nvSpPr>
        <xdr:cNvPr id="24" name="Line 24"/>
        <xdr:cNvSpPr>
          <a:spLocks/>
        </xdr:cNvSpPr>
      </xdr:nvSpPr>
      <xdr:spPr>
        <a:xfrm flipH="1">
          <a:off x="5543550" y="10477500"/>
          <a:ext cx="1238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40</xdr:row>
      <xdr:rowOff>285750</xdr:rowOff>
    </xdr:from>
    <xdr:to>
      <xdr:col>9</xdr:col>
      <xdr:colOff>142875</xdr:colOff>
      <xdr:row>42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5886450" y="10477500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285750</xdr:rowOff>
    </xdr:from>
    <xdr:to>
      <xdr:col>10</xdr:col>
      <xdr:colOff>123825</xdr:colOff>
      <xdr:row>42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210300" y="10477500"/>
          <a:ext cx="123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209550</xdr:colOff>
      <xdr:row>24</xdr:row>
      <xdr:rowOff>0</xdr:rowOff>
    </xdr:to>
    <xdr:sp>
      <xdr:nvSpPr>
        <xdr:cNvPr id="27" name="Line 60"/>
        <xdr:cNvSpPr>
          <a:spLocks/>
        </xdr:cNvSpPr>
      </xdr:nvSpPr>
      <xdr:spPr>
        <a:xfrm flipH="1">
          <a:off x="5562600" y="585787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19050</xdr:rowOff>
    </xdr:from>
    <xdr:to>
      <xdr:col>9</xdr:col>
      <xdr:colOff>190500</xdr:colOff>
      <xdr:row>24</xdr:row>
      <xdr:rowOff>0</xdr:rowOff>
    </xdr:to>
    <xdr:sp>
      <xdr:nvSpPr>
        <xdr:cNvPr id="28" name="Line 61"/>
        <xdr:cNvSpPr>
          <a:spLocks/>
        </xdr:cNvSpPr>
      </xdr:nvSpPr>
      <xdr:spPr>
        <a:xfrm flipH="1">
          <a:off x="5886450" y="585787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19050</xdr:rowOff>
    </xdr:from>
    <xdr:to>
      <xdr:col>10</xdr:col>
      <xdr:colOff>190500</xdr:colOff>
      <xdr:row>24</xdr:row>
      <xdr:rowOff>0</xdr:rowOff>
    </xdr:to>
    <xdr:sp>
      <xdr:nvSpPr>
        <xdr:cNvPr id="29" name="Line 62"/>
        <xdr:cNvSpPr>
          <a:spLocks/>
        </xdr:cNvSpPr>
      </xdr:nvSpPr>
      <xdr:spPr>
        <a:xfrm flipH="1">
          <a:off x="6210300" y="5857875"/>
          <a:ext cx="190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9</xdr:col>
      <xdr:colOff>133350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05475" y="0"/>
          <a:ext cx="428625" cy="0"/>
          <a:chOff x="-22764" y="-8064"/>
          <a:chExt cx="29768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-22764" y="-8064"/>
            <a:ext cx="97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004" y="-8064"/>
            <a:ext cx="0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Polygon 4"/>
        <xdr:cNvSpPr>
          <a:spLocks/>
        </xdr:cNvSpPr>
      </xdr:nvSpPr>
      <xdr:spPr>
        <a:xfrm>
          <a:off x="466725" y="0"/>
          <a:ext cx="6524625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Polygon 5"/>
        <xdr:cNvSpPr>
          <a:spLocks/>
        </xdr:cNvSpPr>
      </xdr:nvSpPr>
      <xdr:spPr>
        <a:xfrm>
          <a:off x="466725" y="0"/>
          <a:ext cx="6524625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6</xdr:col>
      <xdr:colOff>2686050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81250" y="0"/>
          <a:ext cx="209550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Polygon 7"/>
        <xdr:cNvSpPr>
          <a:spLocks/>
        </xdr:cNvSpPr>
      </xdr:nvSpPr>
      <xdr:spPr>
        <a:xfrm>
          <a:off x="466725" y="0"/>
          <a:ext cx="6524625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Polygon 8"/>
        <xdr:cNvSpPr>
          <a:spLocks/>
        </xdr:cNvSpPr>
      </xdr:nvSpPr>
      <xdr:spPr>
        <a:xfrm>
          <a:off x="466725" y="0"/>
          <a:ext cx="6524625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6</xdr:row>
      <xdr:rowOff>0</xdr:rowOff>
    </xdr:from>
    <xdr:to>
      <xdr:col>10</xdr:col>
      <xdr:colOff>66675</xdr:colOff>
      <xdr:row>7</xdr:row>
      <xdr:rowOff>0</xdr:rowOff>
    </xdr:to>
    <xdr:sp>
      <xdr:nvSpPr>
        <xdr:cNvPr id="9" name="Line 22"/>
        <xdr:cNvSpPr>
          <a:spLocks/>
        </xdr:cNvSpPr>
      </xdr:nvSpPr>
      <xdr:spPr>
        <a:xfrm flipH="1">
          <a:off x="6315075" y="16573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0</xdr:rowOff>
    </xdr:to>
    <xdr:sp>
      <xdr:nvSpPr>
        <xdr:cNvPr id="10" name="Line 23"/>
        <xdr:cNvSpPr>
          <a:spLocks/>
        </xdr:cNvSpPr>
      </xdr:nvSpPr>
      <xdr:spPr>
        <a:xfrm flipH="1">
          <a:off x="6000750" y="16573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314325</xdr:colOff>
      <xdr:row>16</xdr:row>
      <xdr:rowOff>0</xdr:rowOff>
    </xdr:from>
    <xdr:to>
      <xdr:col>9</xdr:col>
      <xdr:colOff>76200</xdr:colOff>
      <xdr:row>17</xdr:row>
      <xdr:rowOff>0</xdr:rowOff>
    </xdr:to>
    <xdr:sp>
      <xdr:nvSpPr>
        <xdr:cNvPr id="11" name="Line 24"/>
        <xdr:cNvSpPr>
          <a:spLocks/>
        </xdr:cNvSpPr>
      </xdr:nvSpPr>
      <xdr:spPr>
        <a:xfrm flipH="1">
          <a:off x="5981700" y="44481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95250</xdr:colOff>
      <xdr:row>17</xdr:row>
      <xdr:rowOff>0</xdr:rowOff>
    </xdr:to>
    <xdr:sp>
      <xdr:nvSpPr>
        <xdr:cNvPr id="12" name="Line 25"/>
        <xdr:cNvSpPr>
          <a:spLocks/>
        </xdr:cNvSpPr>
      </xdr:nvSpPr>
      <xdr:spPr>
        <a:xfrm flipH="1">
          <a:off x="5667375" y="44481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95250</xdr:colOff>
      <xdr:row>17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6343650" y="44481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95250</xdr:colOff>
      <xdr:row>27</xdr:row>
      <xdr:rowOff>0</xdr:rowOff>
    </xdr:to>
    <xdr:sp>
      <xdr:nvSpPr>
        <xdr:cNvPr id="14" name="Line 27"/>
        <xdr:cNvSpPr>
          <a:spLocks/>
        </xdr:cNvSpPr>
      </xdr:nvSpPr>
      <xdr:spPr>
        <a:xfrm flipH="1">
          <a:off x="5667375" y="70961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95250</xdr:colOff>
      <xdr:row>27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6000750" y="70961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95250</xdr:colOff>
      <xdr:row>27</xdr:row>
      <xdr:rowOff>0</xdr:rowOff>
    </xdr:to>
    <xdr:sp>
      <xdr:nvSpPr>
        <xdr:cNvPr id="16" name="Line 29"/>
        <xdr:cNvSpPr>
          <a:spLocks/>
        </xdr:cNvSpPr>
      </xdr:nvSpPr>
      <xdr:spPr>
        <a:xfrm flipH="1">
          <a:off x="6343650" y="70961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95250</xdr:colOff>
      <xdr:row>2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667375" y="2952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95250</xdr:colOff>
      <xdr:row>2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6343650" y="2952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19050</xdr:colOff>
      <xdr:row>1</xdr:row>
      <xdr:rowOff>0</xdr:rowOff>
    </xdr:from>
    <xdr:to>
      <xdr:col>9</xdr:col>
      <xdr:colOff>114300</xdr:colOff>
      <xdr:row>2</xdr:row>
      <xdr:rowOff>0</xdr:rowOff>
    </xdr:to>
    <xdr:sp>
      <xdr:nvSpPr>
        <xdr:cNvPr id="19" name="Line 38"/>
        <xdr:cNvSpPr>
          <a:spLocks/>
        </xdr:cNvSpPr>
      </xdr:nvSpPr>
      <xdr:spPr>
        <a:xfrm flipH="1">
          <a:off x="6019800" y="2952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95250</xdr:colOff>
      <xdr:row>7</xdr:row>
      <xdr:rowOff>0</xdr:rowOff>
    </xdr:to>
    <xdr:sp>
      <xdr:nvSpPr>
        <xdr:cNvPr id="20" name="Line 39"/>
        <xdr:cNvSpPr>
          <a:spLocks/>
        </xdr:cNvSpPr>
      </xdr:nvSpPr>
      <xdr:spPr>
        <a:xfrm flipH="1">
          <a:off x="5667375" y="16573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95250</xdr:colOff>
      <xdr:row>38</xdr:row>
      <xdr:rowOff>0</xdr:rowOff>
    </xdr:to>
    <xdr:sp>
      <xdr:nvSpPr>
        <xdr:cNvPr id="21" name="Line 92"/>
        <xdr:cNvSpPr>
          <a:spLocks/>
        </xdr:cNvSpPr>
      </xdr:nvSpPr>
      <xdr:spPr>
        <a:xfrm flipH="1">
          <a:off x="5667375" y="102298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95250</xdr:colOff>
      <xdr:row>38</xdr:row>
      <xdr:rowOff>0</xdr:rowOff>
    </xdr:to>
    <xdr:sp>
      <xdr:nvSpPr>
        <xdr:cNvPr id="22" name="Line 93"/>
        <xdr:cNvSpPr>
          <a:spLocks/>
        </xdr:cNvSpPr>
      </xdr:nvSpPr>
      <xdr:spPr>
        <a:xfrm flipH="1">
          <a:off x="6000750" y="102298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95250</xdr:colOff>
      <xdr:row>38</xdr:row>
      <xdr:rowOff>0</xdr:rowOff>
    </xdr:to>
    <xdr:sp>
      <xdr:nvSpPr>
        <xdr:cNvPr id="23" name="Line 94"/>
        <xdr:cNvSpPr>
          <a:spLocks/>
        </xdr:cNvSpPr>
      </xdr:nvSpPr>
      <xdr:spPr>
        <a:xfrm flipH="1">
          <a:off x="6343650" y="102298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0</xdr:rowOff>
    </xdr:from>
    <xdr:to>
      <xdr:col>5</xdr:col>
      <xdr:colOff>66675</xdr:colOff>
      <xdr:row>35</xdr:row>
      <xdr:rowOff>0</xdr:rowOff>
    </xdr:to>
    <xdr:sp>
      <xdr:nvSpPr>
        <xdr:cNvPr id="24" name="TextBox 154"/>
        <xdr:cNvSpPr txBox="1">
          <a:spLocks noChangeArrowheads="1"/>
        </xdr:cNvSpPr>
      </xdr:nvSpPr>
      <xdr:spPr>
        <a:xfrm>
          <a:off x="1285875" y="9639300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9</xdr:col>
      <xdr:colOff>133350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562600" y="0"/>
          <a:ext cx="419100" cy="0"/>
          <a:chOff x="-22764" y="-8064"/>
          <a:chExt cx="29768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-22764" y="-8064"/>
            <a:ext cx="97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004" y="-8064"/>
            <a:ext cx="0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Polygon 4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Polygon 5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6</xdr:col>
      <xdr:colOff>2686050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00300" y="0"/>
          <a:ext cx="209550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Polygon 7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Polygon 8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95250</xdr:colOff>
      <xdr:row>7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5524500" y="160020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848350" y="160020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95250</xdr:colOff>
      <xdr:row>2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24500" y="2381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95250</xdr:colOff>
      <xdr:row>2</xdr:row>
      <xdr:rowOff>0</xdr:rowOff>
    </xdr:to>
    <xdr:sp>
      <xdr:nvSpPr>
        <xdr:cNvPr id="12" name="Line 38"/>
        <xdr:cNvSpPr>
          <a:spLocks/>
        </xdr:cNvSpPr>
      </xdr:nvSpPr>
      <xdr:spPr>
        <a:xfrm flipH="1">
          <a:off x="5848350" y="2381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95250</xdr:colOff>
      <xdr:row>2</xdr:row>
      <xdr:rowOff>0</xdr:rowOff>
    </xdr:to>
    <xdr:sp>
      <xdr:nvSpPr>
        <xdr:cNvPr id="13" name="Line 39"/>
        <xdr:cNvSpPr>
          <a:spLocks/>
        </xdr:cNvSpPr>
      </xdr:nvSpPr>
      <xdr:spPr>
        <a:xfrm flipH="1">
          <a:off x="6191250" y="2381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6</xdr:row>
      <xdr:rowOff>0</xdr:rowOff>
    </xdr:from>
    <xdr:to>
      <xdr:col>10</xdr:col>
      <xdr:colOff>66675</xdr:colOff>
      <xdr:row>7</xdr:row>
      <xdr:rowOff>0</xdr:rowOff>
    </xdr:to>
    <xdr:sp>
      <xdr:nvSpPr>
        <xdr:cNvPr id="14" name="Line 40"/>
        <xdr:cNvSpPr>
          <a:spLocks/>
        </xdr:cNvSpPr>
      </xdr:nvSpPr>
      <xdr:spPr>
        <a:xfrm flipH="1">
          <a:off x="6162675" y="160020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95250</xdr:colOff>
      <xdr:row>15</xdr:row>
      <xdr:rowOff>0</xdr:rowOff>
    </xdr:to>
    <xdr:sp>
      <xdr:nvSpPr>
        <xdr:cNvPr id="15" name="Line 53"/>
        <xdr:cNvSpPr>
          <a:spLocks/>
        </xdr:cNvSpPr>
      </xdr:nvSpPr>
      <xdr:spPr>
        <a:xfrm flipH="1">
          <a:off x="5524500" y="38004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95250</xdr:colOff>
      <xdr:row>15</xdr:row>
      <xdr:rowOff>0</xdr:rowOff>
    </xdr:to>
    <xdr:sp>
      <xdr:nvSpPr>
        <xdr:cNvPr id="16" name="Line 54"/>
        <xdr:cNvSpPr>
          <a:spLocks/>
        </xdr:cNvSpPr>
      </xdr:nvSpPr>
      <xdr:spPr>
        <a:xfrm flipH="1">
          <a:off x="5848350" y="38004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14</xdr:row>
      <xdr:rowOff>0</xdr:rowOff>
    </xdr:from>
    <xdr:to>
      <xdr:col>10</xdr:col>
      <xdr:colOff>66675</xdr:colOff>
      <xdr:row>15</xdr:row>
      <xdr:rowOff>0</xdr:rowOff>
    </xdr:to>
    <xdr:sp>
      <xdr:nvSpPr>
        <xdr:cNvPr id="17" name="Line 55"/>
        <xdr:cNvSpPr>
          <a:spLocks/>
        </xdr:cNvSpPr>
      </xdr:nvSpPr>
      <xdr:spPr>
        <a:xfrm flipH="1">
          <a:off x="6162675" y="38004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95250</xdr:colOff>
      <xdr:row>30</xdr:row>
      <xdr:rowOff>0</xdr:rowOff>
    </xdr:to>
    <xdr:sp>
      <xdr:nvSpPr>
        <xdr:cNvPr id="18" name="Line 63"/>
        <xdr:cNvSpPr>
          <a:spLocks/>
        </xdr:cNvSpPr>
      </xdr:nvSpPr>
      <xdr:spPr>
        <a:xfrm flipH="1">
          <a:off x="5524500" y="78295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95250</xdr:colOff>
      <xdr:row>30</xdr:row>
      <xdr:rowOff>0</xdr:rowOff>
    </xdr:to>
    <xdr:sp>
      <xdr:nvSpPr>
        <xdr:cNvPr id="19" name="Line 64"/>
        <xdr:cNvSpPr>
          <a:spLocks/>
        </xdr:cNvSpPr>
      </xdr:nvSpPr>
      <xdr:spPr>
        <a:xfrm flipH="1">
          <a:off x="5848350" y="78295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29</xdr:row>
      <xdr:rowOff>0</xdr:rowOff>
    </xdr:from>
    <xdr:to>
      <xdr:col>10</xdr:col>
      <xdr:colOff>66675</xdr:colOff>
      <xdr:row>30</xdr:row>
      <xdr:rowOff>0</xdr:rowOff>
    </xdr:to>
    <xdr:sp>
      <xdr:nvSpPr>
        <xdr:cNvPr id="20" name="Line 67"/>
        <xdr:cNvSpPr>
          <a:spLocks/>
        </xdr:cNvSpPr>
      </xdr:nvSpPr>
      <xdr:spPr>
        <a:xfrm flipH="1">
          <a:off x="6162675" y="78295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95250</xdr:colOff>
      <xdr:row>22</xdr:row>
      <xdr:rowOff>0</xdr:rowOff>
    </xdr:to>
    <xdr:sp>
      <xdr:nvSpPr>
        <xdr:cNvPr id="21" name="Line 102"/>
        <xdr:cNvSpPr>
          <a:spLocks/>
        </xdr:cNvSpPr>
      </xdr:nvSpPr>
      <xdr:spPr>
        <a:xfrm flipH="1">
          <a:off x="5524500" y="56483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95250</xdr:colOff>
      <xdr:row>22</xdr:row>
      <xdr:rowOff>0</xdr:rowOff>
    </xdr:to>
    <xdr:sp>
      <xdr:nvSpPr>
        <xdr:cNvPr id="22" name="Line 103"/>
        <xdr:cNvSpPr>
          <a:spLocks/>
        </xdr:cNvSpPr>
      </xdr:nvSpPr>
      <xdr:spPr>
        <a:xfrm flipH="1">
          <a:off x="5848350" y="56483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21</xdr:row>
      <xdr:rowOff>0</xdr:rowOff>
    </xdr:from>
    <xdr:to>
      <xdr:col>10</xdr:col>
      <xdr:colOff>66675</xdr:colOff>
      <xdr:row>22</xdr:row>
      <xdr:rowOff>0</xdr:rowOff>
    </xdr:to>
    <xdr:sp>
      <xdr:nvSpPr>
        <xdr:cNvPr id="23" name="Line 104"/>
        <xdr:cNvSpPr>
          <a:spLocks/>
        </xdr:cNvSpPr>
      </xdr:nvSpPr>
      <xdr:spPr>
        <a:xfrm flipH="1">
          <a:off x="6162675" y="56483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9</xdr:col>
      <xdr:colOff>133350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562600" y="0"/>
          <a:ext cx="419100" cy="0"/>
          <a:chOff x="-22764" y="-8064"/>
          <a:chExt cx="29768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-22764" y="-8064"/>
            <a:ext cx="97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004" y="-8064"/>
            <a:ext cx="0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Polygon 4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Polygon 5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6</xdr:col>
      <xdr:colOff>2686050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00300" y="0"/>
          <a:ext cx="209550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Polygon 7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Polygon 8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95250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24500" y="22669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848350" y="22669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352425</xdr:rowOff>
    </xdr:from>
    <xdr:to>
      <xdr:col>8</xdr:col>
      <xdr:colOff>57150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24500" y="590550"/>
          <a:ext cx="57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371475</xdr:rowOff>
    </xdr:from>
    <xdr:to>
      <xdr:col>9</xdr:col>
      <xdr:colOff>57150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848350" y="609600"/>
          <a:ext cx="57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352425</xdr:rowOff>
    </xdr:from>
    <xdr:to>
      <xdr:col>10</xdr:col>
      <xdr:colOff>38100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191250" y="590550"/>
          <a:ext cx="38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6</xdr:row>
      <xdr:rowOff>0</xdr:rowOff>
    </xdr:from>
    <xdr:to>
      <xdr:col>10</xdr:col>
      <xdr:colOff>66675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6162675" y="22669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95250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24500" y="50577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95250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848350" y="50577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16</xdr:row>
      <xdr:rowOff>0</xdr:rowOff>
    </xdr:from>
    <xdr:to>
      <xdr:col>10</xdr:col>
      <xdr:colOff>66675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162675" y="50577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95250</xdr:colOff>
      <xdr:row>42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24500" y="118395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95250</xdr:colOff>
      <xdr:row>42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848350" y="118395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41</xdr:row>
      <xdr:rowOff>0</xdr:rowOff>
    </xdr:from>
    <xdr:to>
      <xdr:col>10</xdr:col>
      <xdr:colOff>66675</xdr:colOff>
      <xdr:row>42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162675" y="118395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24500" y="77914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95250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848350" y="77914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26</xdr:row>
      <xdr:rowOff>0</xdr:rowOff>
    </xdr:from>
    <xdr:to>
      <xdr:col>10</xdr:col>
      <xdr:colOff>66675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162675" y="77914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95250</xdr:colOff>
      <xdr:row>54</xdr:row>
      <xdr:rowOff>0</xdr:rowOff>
    </xdr:to>
    <xdr:sp>
      <xdr:nvSpPr>
        <xdr:cNvPr id="24" name="Line 37"/>
        <xdr:cNvSpPr>
          <a:spLocks/>
        </xdr:cNvSpPr>
      </xdr:nvSpPr>
      <xdr:spPr>
        <a:xfrm flipH="1">
          <a:off x="5524500" y="151733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95250</xdr:colOff>
      <xdr:row>54</xdr:row>
      <xdr:rowOff>0</xdr:rowOff>
    </xdr:to>
    <xdr:sp>
      <xdr:nvSpPr>
        <xdr:cNvPr id="25" name="Line 38"/>
        <xdr:cNvSpPr>
          <a:spLocks/>
        </xdr:cNvSpPr>
      </xdr:nvSpPr>
      <xdr:spPr>
        <a:xfrm flipH="1">
          <a:off x="5848350" y="151733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53</xdr:row>
      <xdr:rowOff>0</xdr:rowOff>
    </xdr:from>
    <xdr:to>
      <xdr:col>10</xdr:col>
      <xdr:colOff>66675</xdr:colOff>
      <xdr:row>54</xdr:row>
      <xdr:rowOff>0</xdr:rowOff>
    </xdr:to>
    <xdr:sp>
      <xdr:nvSpPr>
        <xdr:cNvPr id="26" name="Line 39"/>
        <xdr:cNvSpPr>
          <a:spLocks/>
        </xdr:cNvSpPr>
      </xdr:nvSpPr>
      <xdr:spPr>
        <a:xfrm flipH="1">
          <a:off x="6162675" y="151733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9</xdr:col>
      <xdr:colOff>133350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562600" y="0"/>
          <a:ext cx="419100" cy="0"/>
          <a:chOff x="-22764" y="-8064"/>
          <a:chExt cx="29768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-22764" y="-8064"/>
            <a:ext cx="975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004" y="-8064"/>
            <a:ext cx="0" cy="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Polygon 4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Polygon 5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590550</xdr:colOff>
      <xdr:row>0</xdr:row>
      <xdr:rowOff>0</xdr:rowOff>
    </xdr:from>
    <xdr:to>
      <xdr:col>6</xdr:col>
      <xdr:colOff>2686050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00300" y="0"/>
          <a:ext cx="2095500" cy="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" name="Polygon 7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" name="Polygon 8"/>
        <xdr:cNvSpPr>
          <a:spLocks/>
        </xdr:cNvSpPr>
      </xdr:nvSpPr>
      <xdr:spPr>
        <a:xfrm>
          <a:off x="200025" y="0"/>
          <a:ext cx="6648450" cy="0"/>
        </a:xfrm>
        <a:custGeom>
          <a:pathLst>
            <a:path h="140" w="877">
              <a:moveTo>
                <a:pt x="236" y="0"/>
              </a:moveTo>
              <a:lnTo>
                <a:pt x="0" y="0"/>
              </a:lnTo>
              <a:lnTo>
                <a:pt x="0" y="140"/>
              </a:lnTo>
              <a:lnTo>
                <a:pt x="877" y="140"/>
              </a:lnTo>
              <a:lnTo>
                <a:pt x="877" y="0"/>
              </a:lnTo>
              <a:lnTo>
                <a:pt x="641" y="0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95250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24500" y="22669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848350" y="22669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352425</xdr:rowOff>
    </xdr:from>
    <xdr:to>
      <xdr:col>8</xdr:col>
      <xdr:colOff>57150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24500" y="590550"/>
          <a:ext cx="57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371475</xdr:rowOff>
    </xdr:from>
    <xdr:to>
      <xdr:col>9</xdr:col>
      <xdr:colOff>57150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848350" y="609600"/>
          <a:ext cx="57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352425</xdr:rowOff>
    </xdr:from>
    <xdr:to>
      <xdr:col>10</xdr:col>
      <xdr:colOff>38100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191250" y="590550"/>
          <a:ext cx="381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6</xdr:row>
      <xdr:rowOff>0</xdr:rowOff>
    </xdr:from>
    <xdr:to>
      <xdr:col>10</xdr:col>
      <xdr:colOff>66675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6162675" y="22669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95250</xdr:colOff>
      <xdr:row>17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24500" y="50577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95250</xdr:colOff>
      <xdr:row>17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848350" y="50577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16</xdr:row>
      <xdr:rowOff>0</xdr:rowOff>
    </xdr:from>
    <xdr:to>
      <xdr:col>10</xdr:col>
      <xdr:colOff>66675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162675" y="50577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95250</xdr:colOff>
      <xdr:row>42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24500" y="118395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95250</xdr:colOff>
      <xdr:row>42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848350" y="118395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41</xdr:row>
      <xdr:rowOff>0</xdr:rowOff>
    </xdr:from>
    <xdr:to>
      <xdr:col>10</xdr:col>
      <xdr:colOff>66675</xdr:colOff>
      <xdr:row>42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162675" y="118395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95250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24500" y="77914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95250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848350" y="77914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26</xdr:row>
      <xdr:rowOff>0</xdr:rowOff>
    </xdr:from>
    <xdr:to>
      <xdr:col>10</xdr:col>
      <xdr:colOff>66675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162675" y="779145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95250</xdr:colOff>
      <xdr:row>54</xdr:row>
      <xdr:rowOff>0</xdr:rowOff>
    </xdr:to>
    <xdr:sp>
      <xdr:nvSpPr>
        <xdr:cNvPr id="24" name="Line 37"/>
        <xdr:cNvSpPr>
          <a:spLocks/>
        </xdr:cNvSpPr>
      </xdr:nvSpPr>
      <xdr:spPr>
        <a:xfrm flipH="1">
          <a:off x="5524500" y="151733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9</xdr:col>
      <xdr:colOff>95250</xdr:colOff>
      <xdr:row>54</xdr:row>
      <xdr:rowOff>0</xdr:rowOff>
    </xdr:to>
    <xdr:sp>
      <xdr:nvSpPr>
        <xdr:cNvPr id="25" name="Line 38"/>
        <xdr:cNvSpPr>
          <a:spLocks/>
        </xdr:cNvSpPr>
      </xdr:nvSpPr>
      <xdr:spPr>
        <a:xfrm flipH="1">
          <a:off x="5848350" y="151733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314325</xdr:colOff>
      <xdr:row>53</xdr:row>
      <xdr:rowOff>0</xdr:rowOff>
    </xdr:from>
    <xdr:to>
      <xdr:col>10</xdr:col>
      <xdr:colOff>66675</xdr:colOff>
      <xdr:row>54</xdr:row>
      <xdr:rowOff>0</xdr:rowOff>
    </xdr:to>
    <xdr:sp>
      <xdr:nvSpPr>
        <xdr:cNvPr id="26" name="Line 39"/>
        <xdr:cNvSpPr>
          <a:spLocks/>
        </xdr:cNvSpPr>
      </xdr:nvSpPr>
      <xdr:spPr>
        <a:xfrm flipH="1">
          <a:off x="6162675" y="1517332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zoomScaleNormal="40" workbookViewId="0" topLeftCell="A7">
      <selection activeCell="D15" sqref="D15"/>
    </sheetView>
  </sheetViews>
  <sheetFormatPr defaultColWidth="9" defaultRowHeight="30.75"/>
  <sheetData>
    <row r="1" spans="1:6" ht="30.75">
      <c r="A1" s="13"/>
      <c r="B1" s="13"/>
      <c r="C1" s="13"/>
      <c r="D1" s="13"/>
      <c r="E1" s="144"/>
      <c r="F1" s="144"/>
    </row>
    <row r="2" ht="24.75" customHeight="1"/>
    <row r="3" spans="1:4" ht="18.75" customHeight="1">
      <c r="A3" s="22"/>
      <c r="B3" s="21"/>
      <c r="C3" s="21"/>
      <c r="D3" s="21"/>
    </row>
    <row r="4" spans="1:4" ht="16.5" customHeight="1">
      <c r="A4" s="22"/>
      <c r="B4" s="21"/>
      <c r="C4" s="21"/>
      <c r="D4" s="21"/>
    </row>
    <row r="5" spans="1:7" ht="18.75" customHeight="1">
      <c r="A5" s="23"/>
      <c r="B5" s="21"/>
      <c r="C5" s="21"/>
      <c r="D5" s="21"/>
      <c r="G5" s="146"/>
    </row>
    <row r="6" spans="1:7" ht="24.75" customHeight="1" thickBot="1">
      <c r="A6" s="14"/>
      <c r="B6" s="14"/>
      <c r="C6" s="14"/>
      <c r="D6" s="15"/>
      <c r="E6" s="14"/>
      <c r="F6" s="14"/>
      <c r="G6" s="146"/>
    </row>
    <row r="7" ht="11.25" customHeight="1">
      <c r="G7" s="146"/>
    </row>
    <row r="8" spans="5:7" ht="30.75">
      <c r="E8" s="16"/>
      <c r="F8" s="27"/>
      <c r="G8" s="146"/>
    </row>
    <row r="9" spans="5:7" ht="30.75">
      <c r="E9" s="16"/>
      <c r="F9" s="16"/>
      <c r="G9" s="16"/>
    </row>
    <row r="10" spans="5:7" ht="30.75">
      <c r="E10" s="16"/>
      <c r="F10" s="16"/>
      <c r="G10" s="16"/>
    </row>
    <row r="11" spans="5:7" ht="32.25" customHeight="1">
      <c r="E11" s="16"/>
      <c r="F11" s="16"/>
      <c r="G11" s="16"/>
    </row>
    <row r="14" spans="1:6" ht="42" customHeight="1">
      <c r="A14" s="179" t="s">
        <v>31</v>
      </c>
      <c r="B14" s="45"/>
      <c r="C14" s="45"/>
      <c r="D14" s="45"/>
      <c r="E14" s="17"/>
      <c r="F14" s="144"/>
    </row>
    <row r="15" spans="1:6" ht="42" customHeight="1">
      <c r="A15" s="183" t="s">
        <v>57</v>
      </c>
      <c r="B15" s="145"/>
      <c r="C15" s="145"/>
      <c r="D15" s="145"/>
      <c r="E15" s="145"/>
      <c r="F15" s="17"/>
    </row>
    <row r="16" spans="1:7" ht="42.75" customHeight="1">
      <c r="A16" s="18"/>
      <c r="B16" s="19"/>
      <c r="C16" s="19"/>
      <c r="D16" s="19"/>
      <c r="E16" s="19"/>
      <c r="F16" s="19"/>
      <c r="G16" s="19"/>
    </row>
    <row r="17" ht="30.75">
      <c r="D17" s="38"/>
    </row>
    <row r="23" ht="30.75" customHeight="1"/>
    <row r="32" spans="1:7" ht="31.5" thickBot="1">
      <c r="A32" s="14"/>
      <c r="B32" s="14"/>
      <c r="C32" s="14"/>
      <c r="D32" s="14"/>
      <c r="E32" s="14"/>
      <c r="F32" s="14"/>
      <c r="G32" s="146"/>
    </row>
    <row r="33" spans="1:6" ht="69.75" customHeight="1">
      <c r="A33" s="20" t="s">
        <v>0</v>
      </c>
      <c r="B33" s="20"/>
      <c r="C33" s="20"/>
      <c r="D33" s="147"/>
      <c r="E33" s="144"/>
      <c r="F33" s="144"/>
    </row>
    <row r="34" ht="11.25" customHeight="1"/>
    <row r="35" spans="1:6" ht="30.75">
      <c r="A35" s="13"/>
      <c r="B35" s="13"/>
      <c r="C35" s="13"/>
      <c r="D35" s="13"/>
      <c r="E35" s="144"/>
      <c r="F35" s="144"/>
    </row>
  </sheetData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="75" zoomScaleSheetLayoutView="75" workbookViewId="0" topLeftCell="A1">
      <selection activeCell="U37" sqref="U37"/>
    </sheetView>
  </sheetViews>
  <sheetFormatPr defaultColWidth="3.5" defaultRowHeight="30.75"/>
  <cols>
    <col min="1" max="5" width="3.5" style="36" customWidth="1"/>
    <col min="6" max="6" width="3.75" style="36" customWidth="1"/>
    <col min="7" max="7" width="1.62109375" style="36" customWidth="1"/>
    <col min="8" max="8" width="2.19140625" style="36" customWidth="1"/>
    <col min="9" max="9" width="2.3125" style="36" customWidth="1"/>
    <col min="10" max="10" width="2.12109375" style="36" customWidth="1"/>
    <col min="11" max="11" width="2.0625" style="36" customWidth="1"/>
    <col min="12" max="13" width="2.19140625" style="36" customWidth="1"/>
    <col min="14" max="14" width="2.0625" style="36" customWidth="1"/>
    <col min="15" max="15" width="2.3125" style="36" customWidth="1"/>
    <col min="16" max="17" width="1.5625" style="36" customWidth="1"/>
    <col min="18" max="16384" width="3.5" style="36" customWidth="1"/>
  </cols>
  <sheetData>
    <row r="1" spans="1:18" ht="18.75">
      <c r="A1" s="181" t="s">
        <v>31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  <c r="Q1" s="182"/>
      <c r="R1" s="182"/>
    </row>
    <row r="2" ht="12.75" hidden="1"/>
    <row r="3" ht="12.75"/>
    <row r="4" spans="9:16" ht="15.75" customHeight="1">
      <c r="I4" s="194"/>
      <c r="J4" s="195"/>
      <c r="K4" s="195"/>
      <c r="L4" s="195"/>
      <c r="M4" s="195"/>
      <c r="N4" s="195"/>
      <c r="O4" s="195"/>
      <c r="P4" s="194"/>
    </row>
    <row r="5" spans="9:16" ht="19.5" customHeight="1">
      <c r="I5" s="194"/>
      <c r="J5" s="196"/>
      <c r="K5" s="197"/>
      <c r="L5" s="197"/>
      <c r="M5" s="197"/>
      <c r="N5" s="198"/>
      <c r="O5" s="197"/>
      <c r="P5" s="194"/>
    </row>
    <row r="6" ht="12.75"/>
    <row r="7" ht="12.75">
      <c r="K7" s="173"/>
    </row>
    <row r="8" ht="12.75"/>
    <row r="9" ht="19.5" customHeight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spans="1:9" ht="12.75">
      <c r="A26" s="39"/>
      <c r="B26" s="40"/>
      <c r="C26" s="40"/>
      <c r="D26" s="40"/>
      <c r="E26" s="40"/>
      <c r="F26" s="40"/>
      <c r="G26" s="40"/>
      <c r="H26" s="40"/>
      <c r="I26" s="40"/>
    </row>
    <row r="27" ht="12.75">
      <c r="L27" s="37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9" ht="15.75">
      <c r="A49" s="160"/>
    </row>
    <row r="50" spans="1:17" ht="18.75" customHeight="1">
      <c r="A50" s="20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</row>
    <row r="51" spans="1:17" ht="21" customHeight="1">
      <c r="A51" s="20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2" ht="12.75">
      <c r="A52" s="174"/>
    </row>
  </sheetData>
  <mergeCells count="2">
    <mergeCell ref="A50:Q50"/>
    <mergeCell ref="A51:Q51"/>
  </mergeCells>
  <printOptions horizontalCentered="1"/>
  <pageMargins left="0.7874015748031497" right="0.7874015748031497" top="0.7874015748031497" bottom="0.7874015748031497" header="0.3937007874015748" footer="0.3937007874015748"/>
  <pageSetup orientation="portrait" paperSize="9" scale="85" r:id="rId2"/>
  <headerFooter alignWithMargins="0">
    <oddFooter>&amp;R&amp;10
1^ VARIANTE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8"/>
  <sheetViews>
    <sheetView view="pageBreakPreview" zoomScale="75" zoomScaleNormal="60" zoomScaleSheetLayoutView="75" workbookViewId="0" topLeftCell="A1">
      <selection activeCell="I8" sqref="I8"/>
    </sheetView>
  </sheetViews>
  <sheetFormatPr defaultColWidth="9" defaultRowHeight="30.75"/>
  <cols>
    <col min="1" max="1" width="3.37109375" style="9" customWidth="1"/>
    <col min="2" max="2" width="3.5625" style="9" customWidth="1"/>
    <col min="3" max="3" width="15.87109375" style="9" customWidth="1"/>
    <col min="4" max="10" width="3.5625" style="9" customWidth="1"/>
    <col min="11" max="16384" width="9" style="9" customWidth="1"/>
  </cols>
  <sheetData>
    <row r="1" spans="1:9" ht="25.5">
      <c r="A1" s="140" t="s">
        <v>15</v>
      </c>
      <c r="B1" s="141"/>
      <c r="C1" s="141"/>
      <c r="D1" s="141"/>
      <c r="E1" s="141"/>
      <c r="F1" s="141"/>
      <c r="G1" s="141"/>
      <c r="H1" s="141"/>
      <c r="I1" s="141"/>
    </row>
    <row r="2" spans="1:3" ht="4.5" customHeight="1" thickBot="1">
      <c r="A2" s="24"/>
      <c r="B2" s="24"/>
      <c r="C2" s="24"/>
    </row>
    <row r="3" spans="1:10" s="7" customFormat="1" ht="24" customHeight="1">
      <c r="A3" s="210" t="s">
        <v>9</v>
      </c>
      <c r="B3" s="211"/>
      <c r="C3" s="216" t="s">
        <v>10</v>
      </c>
      <c r="D3" s="131" t="s">
        <v>3</v>
      </c>
      <c r="E3" s="132"/>
      <c r="F3" s="132"/>
      <c r="G3" s="132"/>
      <c r="H3" s="132"/>
      <c r="I3" s="132"/>
      <c r="J3" s="133"/>
    </row>
    <row r="4" spans="1:10" s="7" customFormat="1" ht="24" customHeight="1">
      <c r="A4" s="212"/>
      <c r="B4" s="213"/>
      <c r="C4" s="217"/>
      <c r="D4" s="219" t="s">
        <v>48</v>
      </c>
      <c r="E4" s="208" t="s">
        <v>49</v>
      </c>
      <c r="F4" s="208" t="s">
        <v>51</v>
      </c>
      <c r="G4" s="208" t="s">
        <v>50</v>
      </c>
      <c r="H4" s="208" t="s">
        <v>61</v>
      </c>
      <c r="I4" s="208" t="s">
        <v>62</v>
      </c>
      <c r="J4" s="206" t="s">
        <v>7</v>
      </c>
    </row>
    <row r="5" spans="1:10" s="8" customFormat="1" ht="75.75" customHeight="1" thickBot="1">
      <c r="A5" s="214"/>
      <c r="B5" s="215"/>
      <c r="C5" s="218"/>
      <c r="D5" s="220"/>
      <c r="E5" s="209"/>
      <c r="F5" s="209"/>
      <c r="G5" s="209"/>
      <c r="H5" s="221"/>
      <c r="I5" s="221"/>
      <c r="J5" s="207"/>
    </row>
    <row r="6" spans="1:9" s="25" customFormat="1" ht="6.75" customHeight="1" thickBot="1">
      <c r="A6" s="151"/>
      <c r="B6" s="152"/>
      <c r="C6" s="153"/>
      <c r="D6" s="154"/>
      <c r="E6" s="154"/>
      <c r="F6" s="154"/>
      <c r="G6" s="154"/>
      <c r="H6" s="154"/>
      <c r="I6" s="10"/>
    </row>
    <row r="7" spans="1:10" s="25" customFormat="1" ht="20.25" customHeight="1">
      <c r="A7" s="33" t="s">
        <v>16</v>
      </c>
      <c r="B7" s="175" t="s">
        <v>18</v>
      </c>
      <c r="C7" s="155" t="s">
        <v>17</v>
      </c>
      <c r="D7" s="143" t="str">
        <f>IF((COUNTIF(Direttore!G:G,C7))&gt;0,SUMIF(Direttore!G:G,C7,Direttore!E:E),"-")</f>
        <v>-</v>
      </c>
      <c r="E7" s="106" t="str">
        <f>IF((COUNTIF(UFDELDIRETTORE!G:G,C7))&gt;0,SUMIF(UFDELDIRETTORE!G:G,C7,UFDELDIRETTORE!E:E),"-")</f>
        <v>-</v>
      </c>
      <c r="F7" s="106" t="str">
        <f>IF((COUNTIF(UFFINBIL!G:G,C7))&gt;0,SUMIF(UFFINBIL!G:G,C7,UFFINBIL!E:E),"-")</f>
        <v>-</v>
      </c>
      <c r="G7" s="106" t="str">
        <f>IF((COUNTIF(UFGIURAMM!G:G,C7))&gt;0,SUMIF(UFGIURAMM!G:G,C7,UFGIURAMM!E:E),"-")</f>
        <v>-</v>
      </c>
      <c r="H7" s="106">
        <v>1</v>
      </c>
      <c r="I7" s="162">
        <v>1</v>
      </c>
      <c r="J7" s="164">
        <f>SUM(D7:I7)</f>
        <v>2</v>
      </c>
    </row>
    <row r="8" spans="1:10" s="28" customFormat="1" ht="20.25" customHeight="1">
      <c r="A8" s="33" t="s">
        <v>19</v>
      </c>
      <c r="B8" s="176" t="s">
        <v>20</v>
      </c>
      <c r="C8" s="110" t="s">
        <v>21</v>
      </c>
      <c r="D8" s="112" t="str">
        <f>IF((COUNTIF(Direttore!G:G,C8))&gt;0,SUMIF(Direttore!G:G,C8,Direttore!E:E),"-")</f>
        <v>-</v>
      </c>
      <c r="E8" s="106" t="str">
        <f>IF((COUNTIF(UFDELDIRETTORE!G:G,C8))&gt;0,SUMIF(UFDELDIRETTORE!G:G,C8,UFDELDIRETTORE!E:E),"-")</f>
        <v>-</v>
      </c>
      <c r="F8" s="106">
        <f>IF((COUNTIF(UFFINBIL!G:G,C8))&gt;0,SUMIF(UFFINBIL!G:G,C8,UFFINBIL!E:E),"-")</f>
        <v>2</v>
      </c>
      <c r="G8" s="106">
        <f>IF((COUNTIF(UFGIURAMM!G:G,C8))&gt;0,SUMIF(UFGIURAMM!G:G,C8,UFGIURAMM!E:E),"-")</f>
        <v>6</v>
      </c>
      <c r="H8" s="106">
        <f>IF((COUNTIF(PADOVA!G:G,C8))&gt;0,SUMIF(PADOVA!G:G,C8,PADOVA!E:E),"-")</f>
        <v>4</v>
      </c>
      <c r="I8" s="106">
        <f>IF((COUNTIF(NAPOLI!G:G,C8))&gt;0,SUMIF(NAPOLI!G:G,C8,NAPOLI!E:E),"-")</f>
        <v>4</v>
      </c>
      <c r="J8" s="111">
        <f>SUM(D8:I8)</f>
        <v>16</v>
      </c>
    </row>
    <row r="9" spans="1:10" s="28" customFormat="1" ht="20.25" customHeight="1">
      <c r="A9" s="33" t="s">
        <v>22</v>
      </c>
      <c r="B9" s="176" t="s">
        <v>23</v>
      </c>
      <c r="C9" s="110" t="s">
        <v>30</v>
      </c>
      <c r="D9" s="112" t="str">
        <f>IF((COUNTIF(Direttore!G:G,C9))&gt;0,SUMIF(Direttore!G:G,C9,Direttore!E:E),"-")</f>
        <v>-</v>
      </c>
      <c r="E9" s="106">
        <f>IF((COUNTIF(UFDELDIRETTORE!G:G,C9))&gt;0,SUMIF(UFDELDIRETTORE!G:G,C9,UFDELDIRETTORE!E:E),"-")</f>
        <v>2</v>
      </c>
      <c r="F9" s="106">
        <f>IF((COUNTIF(UFFINBIL!G:G,C9))&gt;0,SUMIF(UFFINBIL!G:G,C9,UFFINBIL!E:E),"-")</f>
        <v>2</v>
      </c>
      <c r="G9" s="106">
        <f>IF((COUNTIF(UFGIURAMM!G:G,C9))&gt;0,SUMIF(UFGIURAMM!G:G,C9,UFGIURAMM!E:E),"-")</f>
        <v>1</v>
      </c>
      <c r="H9" s="106">
        <f>IF((COUNTIF(PADOVA!G:G,C9))&gt;0,SUMIF(PADOVA!G:G,C9,PADOVA!E:E),"-")</f>
        <v>7</v>
      </c>
      <c r="I9" s="106">
        <f>IF((COUNTIF(NAPOLI!G:G,C9))&gt;0,SUMIF(NAPOLI!G:G,C9,NAPOLI!E:E),"-")</f>
        <v>7</v>
      </c>
      <c r="J9" s="111">
        <f>SUM(D9:I9)</f>
        <v>19</v>
      </c>
    </row>
    <row r="10" spans="1:10" s="28" customFormat="1" ht="20.25" customHeight="1">
      <c r="A10" s="33" t="s">
        <v>24</v>
      </c>
      <c r="B10" s="176" t="s">
        <v>25</v>
      </c>
      <c r="C10" s="110" t="s">
        <v>26</v>
      </c>
      <c r="D10" s="112">
        <f>IF((COUNTIF(Direttore!G:G,C10))&gt;0,SUMIF(Direttore!G:G,C10,Direttore!E:E),"-")</f>
        <v>3</v>
      </c>
      <c r="E10" s="106">
        <f>IF((COUNTIF(UFDELDIRETTORE!G:G,C10))&gt;0,SUMIF(UFDELDIRETTORE!G:G,C10,UFDELDIRETTORE!E:E),"-")</f>
        <v>5</v>
      </c>
      <c r="F10" s="106">
        <f>IF((COUNTIF(UFFINBIL!G:G,C10))&gt;0,SUMIF(UFFINBIL!G:G,C10,UFFINBIL!E:E),"-")</f>
        <v>9</v>
      </c>
      <c r="G10" s="106">
        <f>IF((COUNTIF(UFGIURAMM!G:G,C10))&gt;0,SUMIF(UFGIURAMM!G:G,C10,UFGIURAMM!E:E),"-")</f>
        <v>2</v>
      </c>
      <c r="H10" s="106">
        <f>IF((COUNTIF(PADOVA!G:G,C10))&gt;0,SUMIF(PADOVA!G:G,C10,PADOVA!E:E),"-")</f>
        <v>19</v>
      </c>
      <c r="I10" s="106">
        <f>IF((COUNTIF(NAPOLI!G:G,C10))&gt;0,SUMIF(NAPOLI!G:G,C10,NAPOLI!E:E),"-")</f>
        <v>19</v>
      </c>
      <c r="J10" s="111">
        <f>SUM(D10:I10)</f>
        <v>57</v>
      </c>
    </row>
    <row r="11" spans="1:10" s="28" customFormat="1" ht="20.25" customHeight="1">
      <c r="A11" s="33" t="s">
        <v>28</v>
      </c>
      <c r="B11" s="176" t="s">
        <v>29</v>
      </c>
      <c r="C11" s="110" t="s">
        <v>27</v>
      </c>
      <c r="D11" s="112">
        <f>IF((COUNTIF(Direttore!G:G,C11))&gt;0,SUMIF(Direttore!G:G,C11,Direttore!E:E),"-")</f>
        <v>1</v>
      </c>
      <c r="E11" s="106" t="str">
        <f>IF((COUNTIF(UFDELDIRETTORE!G:G,C11))&gt;0,SUMIF(UFDELDIRETTORE!G:G,C11,UFDELDIRETTORE!E:E),"-")</f>
        <v>-</v>
      </c>
      <c r="F11" s="106" t="str">
        <f>IF((COUNTIF(UFFINBIL!G:G,C11))&gt;0,SUMIF(UFFINBIL!G:G,C11,UFFINBIL!E:E),"-")</f>
        <v>-</v>
      </c>
      <c r="G11" s="106" t="str">
        <f>IF((COUNTIF(UFGIURAMM!G:G,C11))&gt;0,SUMIF(UFGIURAMM!G:G,C11,UFGIURAMM!E:E),"-")</f>
        <v>-</v>
      </c>
      <c r="H11" s="106" t="str">
        <f>IF((COUNTIF(PADOVA!G:G,C11))&gt;0,SUMIF(PADOVA!G:G,C11,PADOVA!E:E),"-")</f>
        <v>-</v>
      </c>
      <c r="I11" s="106" t="str">
        <f>IF((COUNTIF(NAPOLI!G:G,C11))&gt;0,SUMIF(NAPOLI!G:G,C11,NAPOLI!E:E),"-")</f>
        <v>-</v>
      </c>
      <c r="J11" s="111">
        <f>SUM(D11:I11)</f>
        <v>1</v>
      </c>
    </row>
    <row r="12" spans="1:10" ht="7.5" customHeight="1" thickBot="1">
      <c r="A12" s="34"/>
      <c r="B12" s="177"/>
      <c r="C12" s="123"/>
      <c r="D12" s="43"/>
      <c r="E12" s="106"/>
      <c r="F12" s="44"/>
      <c r="G12" s="44"/>
      <c r="H12" s="44"/>
      <c r="I12" s="44"/>
      <c r="J12" s="42"/>
    </row>
    <row r="13" spans="1:10" ht="19.5" thickBot="1">
      <c r="A13" s="178"/>
      <c r="B13" s="158"/>
      <c r="C13" s="165"/>
      <c r="D13" s="159"/>
      <c r="E13" s="159"/>
      <c r="F13" s="159"/>
      <c r="G13" s="159"/>
      <c r="H13" s="159"/>
      <c r="I13" s="159"/>
      <c r="J13" s="159"/>
    </row>
    <row r="14" spans="1:10" ht="19.5" thickBot="1">
      <c r="A14" s="192" t="s">
        <v>67</v>
      </c>
      <c r="B14" s="184"/>
      <c r="C14" s="185"/>
      <c r="D14" s="156">
        <f>SUM(D7:D11)</f>
        <v>4</v>
      </c>
      <c r="E14" s="157">
        <f>SUM(E7:E11)</f>
        <v>7</v>
      </c>
      <c r="F14" s="157">
        <f>SUM(F7:F11)</f>
        <v>13</v>
      </c>
      <c r="G14" s="157">
        <f>SUM(G7:G11)</f>
        <v>9</v>
      </c>
      <c r="H14" s="157">
        <f>SUM(H7:H12)</f>
        <v>31</v>
      </c>
      <c r="I14" s="157">
        <f>SUM(I7:I12)</f>
        <v>31</v>
      </c>
      <c r="J14" s="148">
        <f>SUM(J7:J12)</f>
        <v>95</v>
      </c>
    </row>
    <row r="15" spans="1:2" ht="15.75">
      <c r="A15" s="26"/>
      <c r="B15" s="10"/>
    </row>
    <row r="16" spans="1:9" ht="18.7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8.75">
      <c r="A17" s="28"/>
      <c r="B17" s="28"/>
      <c r="C17" s="28"/>
      <c r="D17" s="28"/>
      <c r="E17" s="28"/>
      <c r="F17" s="28"/>
      <c r="G17" s="28"/>
      <c r="H17" s="28"/>
      <c r="I17" s="28"/>
    </row>
    <row r="34" spans="1:9" ht="18.75">
      <c r="A34" s="32"/>
      <c r="B34" s="31"/>
      <c r="C34" s="35"/>
      <c r="D34" s="28"/>
      <c r="E34" s="28"/>
      <c r="F34" s="28"/>
      <c r="G34" s="28"/>
      <c r="H34" s="28"/>
      <c r="I34" s="28"/>
    </row>
    <row r="35" spans="1:2" ht="15.75">
      <c r="A35" s="41"/>
      <c r="B35" s="10"/>
    </row>
    <row r="36" ht="15.75">
      <c r="B36" s="10"/>
    </row>
    <row r="37" ht="15.75">
      <c r="B37" s="10"/>
    </row>
    <row r="38" ht="15.75">
      <c r="B38" s="10"/>
    </row>
    <row r="39" spans="1:2" ht="15.75">
      <c r="A39" s="41"/>
      <c r="B39" s="10"/>
    </row>
    <row r="40" ht="15.75">
      <c r="B40" s="10"/>
    </row>
    <row r="41" ht="15.75">
      <c r="B41" s="10"/>
    </row>
    <row r="42" ht="15.75">
      <c r="B42" s="10"/>
    </row>
    <row r="43" ht="15.75">
      <c r="B43" s="10"/>
    </row>
    <row r="44" ht="15.75">
      <c r="B44" s="10"/>
    </row>
    <row r="45" ht="15.75">
      <c r="B45" s="10"/>
    </row>
    <row r="46" ht="15.75">
      <c r="B46" s="10"/>
    </row>
    <row r="47" ht="15.75">
      <c r="B47" s="10"/>
    </row>
    <row r="48" ht="15.75">
      <c r="B48" s="10"/>
    </row>
    <row r="49" ht="15.75">
      <c r="B49" s="10"/>
    </row>
    <row r="50" ht="15.75">
      <c r="B50" s="10"/>
    </row>
    <row r="51" ht="15.75">
      <c r="B51" s="10"/>
    </row>
    <row r="52" ht="15.75">
      <c r="B52" s="10"/>
    </row>
    <row r="53" ht="15.75">
      <c r="B53" s="10"/>
    </row>
    <row r="54" ht="15.75">
      <c r="B54" s="10"/>
    </row>
    <row r="55" ht="15.75">
      <c r="B55" s="10"/>
    </row>
    <row r="56" ht="15.75">
      <c r="B56" s="10"/>
    </row>
    <row r="57" ht="15.75">
      <c r="B57" s="10"/>
    </row>
    <row r="58" ht="15.75">
      <c r="B58" s="10"/>
    </row>
    <row r="59" ht="15.75">
      <c r="B59" s="10"/>
    </row>
    <row r="60" ht="15.75">
      <c r="B60" s="10"/>
    </row>
    <row r="61" ht="15.75">
      <c r="B61" s="10"/>
    </row>
    <row r="62" ht="15.75">
      <c r="B62" s="10"/>
    </row>
    <row r="63" ht="15.75">
      <c r="B63" s="10"/>
    </row>
    <row r="64" ht="15.75">
      <c r="B64" s="10"/>
    </row>
    <row r="65" ht="15.75">
      <c r="B65" s="10"/>
    </row>
    <row r="66" ht="15.75">
      <c r="B66" s="10"/>
    </row>
    <row r="67" ht="15.75">
      <c r="B67" s="10"/>
    </row>
    <row r="68" ht="15.75">
      <c r="B68" s="10"/>
    </row>
    <row r="69" ht="15.75">
      <c r="B69" s="10"/>
    </row>
    <row r="70" ht="15.75">
      <c r="B70" s="10"/>
    </row>
    <row r="71" ht="15.75">
      <c r="B71" s="10"/>
    </row>
    <row r="72" ht="15.75">
      <c r="B72" s="10"/>
    </row>
    <row r="73" ht="15.75">
      <c r="B73" s="10"/>
    </row>
    <row r="74" ht="15.75">
      <c r="B74" s="10"/>
    </row>
    <row r="75" ht="15.75">
      <c r="B75" s="10"/>
    </row>
    <row r="76" ht="15.75">
      <c r="B76" s="10"/>
    </row>
    <row r="77" ht="15.75">
      <c r="B77" s="10"/>
    </row>
    <row r="78" ht="15.75">
      <c r="B78" s="10"/>
    </row>
    <row r="79" ht="15.75">
      <c r="B79" s="10"/>
    </row>
    <row r="80" ht="15.75">
      <c r="B80" s="10"/>
    </row>
    <row r="81" ht="15.75">
      <c r="B81" s="10"/>
    </row>
    <row r="82" ht="15.75">
      <c r="B82" s="10"/>
    </row>
    <row r="83" ht="15.75">
      <c r="B83" s="10"/>
    </row>
    <row r="84" ht="15.75">
      <c r="B84" s="10"/>
    </row>
    <row r="85" ht="15.75">
      <c r="B85" s="10"/>
    </row>
    <row r="86" ht="15.75">
      <c r="B86" s="10"/>
    </row>
    <row r="87" ht="15.75">
      <c r="B87" s="10"/>
    </row>
    <row r="88" ht="15.75">
      <c r="B88" s="10"/>
    </row>
    <row r="89" ht="15.75">
      <c r="B89" s="10"/>
    </row>
    <row r="90" ht="15.75">
      <c r="B90" s="10"/>
    </row>
    <row r="91" ht="15.75">
      <c r="B91" s="10"/>
    </row>
    <row r="92" ht="15.75">
      <c r="B92" s="10"/>
    </row>
    <row r="93" ht="15.75">
      <c r="B93" s="10"/>
    </row>
    <row r="94" ht="15.75">
      <c r="B94" s="10"/>
    </row>
    <row r="95" ht="15.75">
      <c r="B95" s="10"/>
    </row>
    <row r="96" ht="15.75">
      <c r="B96" s="10"/>
    </row>
    <row r="97" ht="15.75">
      <c r="B97" s="10"/>
    </row>
    <row r="98" ht="15.75">
      <c r="B98" s="10"/>
    </row>
    <row r="99" ht="15.75">
      <c r="B99" s="10"/>
    </row>
    <row r="100" ht="15.75">
      <c r="B100" s="10"/>
    </row>
    <row r="101" ht="15.75">
      <c r="B101" s="10"/>
    </row>
    <row r="102" ht="15.75">
      <c r="B102" s="10"/>
    </row>
    <row r="103" ht="15.75">
      <c r="B103" s="10"/>
    </row>
    <row r="104" ht="15.75">
      <c r="B104" s="10"/>
    </row>
    <row r="105" ht="15.75">
      <c r="B105" s="10"/>
    </row>
    <row r="106" ht="15.75">
      <c r="B106" s="10"/>
    </row>
    <row r="107" ht="15.75">
      <c r="B107" s="10"/>
    </row>
    <row r="108" ht="15.75">
      <c r="B108" s="10"/>
    </row>
    <row r="109" ht="15.75">
      <c r="B109" s="10"/>
    </row>
    <row r="110" ht="15.75">
      <c r="B110" s="10"/>
    </row>
    <row r="111" ht="15.75">
      <c r="B111" s="10"/>
    </row>
    <row r="112" ht="15.75">
      <c r="B112" s="10"/>
    </row>
    <row r="113" ht="15.75">
      <c r="B113" s="10"/>
    </row>
    <row r="114" ht="15.75">
      <c r="B114" s="10"/>
    </row>
    <row r="115" ht="15.75">
      <c r="B115" s="10"/>
    </row>
    <row r="116" ht="15.75">
      <c r="B116" s="10"/>
    </row>
    <row r="117" ht="15.75">
      <c r="B117" s="10"/>
    </row>
    <row r="118" ht="15.75">
      <c r="B118" s="10"/>
    </row>
    <row r="119" ht="15.75">
      <c r="B119" s="10"/>
    </row>
    <row r="120" ht="15.75">
      <c r="B120" s="10"/>
    </row>
    <row r="121" ht="15.75">
      <c r="B121" s="10"/>
    </row>
    <row r="122" ht="15.75">
      <c r="B122" s="10"/>
    </row>
    <row r="123" ht="15.75">
      <c r="B123" s="10"/>
    </row>
    <row r="124" ht="15.75">
      <c r="B124" s="10"/>
    </row>
    <row r="125" ht="15.75">
      <c r="B125" s="10"/>
    </row>
    <row r="126" ht="15.75">
      <c r="B126" s="10"/>
    </row>
    <row r="127" ht="15.75">
      <c r="B127" s="10"/>
    </row>
    <row r="128" ht="15.75">
      <c r="B128" s="10"/>
    </row>
    <row r="129" ht="15.75">
      <c r="B129" s="10"/>
    </row>
    <row r="130" ht="15.75">
      <c r="B130" s="10"/>
    </row>
    <row r="131" ht="15.75">
      <c r="B131" s="10"/>
    </row>
    <row r="132" ht="15.75">
      <c r="B132" s="10"/>
    </row>
    <row r="133" ht="15.75">
      <c r="B133" s="10"/>
    </row>
    <row r="134" ht="15.75">
      <c r="B134" s="10"/>
    </row>
    <row r="135" ht="15.75">
      <c r="B135" s="10"/>
    </row>
    <row r="136" ht="15.75">
      <c r="B136" s="10"/>
    </row>
    <row r="137" ht="15.75">
      <c r="B137" s="10"/>
    </row>
    <row r="138" ht="15.75">
      <c r="B138" s="10"/>
    </row>
    <row r="139" ht="15.75">
      <c r="B139" s="10"/>
    </row>
    <row r="140" ht="15.75">
      <c r="B140" s="10"/>
    </row>
    <row r="141" ht="15.75">
      <c r="B141" s="10"/>
    </row>
    <row r="142" ht="15.75">
      <c r="B142" s="10"/>
    </row>
    <row r="143" ht="15.75">
      <c r="B143" s="10"/>
    </row>
    <row r="144" ht="15.75">
      <c r="B144" s="10"/>
    </row>
    <row r="145" ht="15.75">
      <c r="B145" s="10"/>
    </row>
    <row r="146" ht="15.75">
      <c r="B146" s="10"/>
    </row>
    <row r="147" ht="15.75">
      <c r="B147" s="10"/>
    </row>
    <row r="148" ht="15.75">
      <c r="B148" s="10"/>
    </row>
    <row r="149" ht="15.75">
      <c r="B149" s="10"/>
    </row>
    <row r="150" ht="15.75">
      <c r="B150" s="10"/>
    </row>
    <row r="151" ht="15.75">
      <c r="B151" s="10"/>
    </row>
    <row r="152" ht="15.75">
      <c r="B152" s="10"/>
    </row>
    <row r="153" ht="15.75">
      <c r="B153" s="10"/>
    </row>
    <row r="154" ht="15.75">
      <c r="B154" s="10"/>
    </row>
    <row r="155" ht="15.75">
      <c r="B155" s="10"/>
    </row>
    <row r="156" ht="15.75">
      <c r="B156" s="10"/>
    </row>
    <row r="157" ht="15.75">
      <c r="B157" s="10"/>
    </row>
    <row r="158" ht="15.75">
      <c r="B158" s="10"/>
    </row>
    <row r="159" ht="15.75">
      <c r="B159" s="10"/>
    </row>
    <row r="160" ht="15.75">
      <c r="B160" s="10"/>
    </row>
    <row r="161" ht="15.75">
      <c r="B161" s="10"/>
    </row>
    <row r="162" ht="15.75">
      <c r="B162" s="10"/>
    </row>
    <row r="163" ht="15.75">
      <c r="B163" s="10"/>
    </row>
    <row r="164" ht="15.75">
      <c r="B164" s="10"/>
    </row>
    <row r="165" ht="15.75">
      <c r="B165" s="10"/>
    </row>
    <row r="166" ht="15.75">
      <c r="B166" s="10"/>
    </row>
    <row r="167" ht="15.75">
      <c r="B167" s="10"/>
    </row>
    <row r="168" ht="15.75">
      <c r="B168" s="10"/>
    </row>
    <row r="169" ht="15.75">
      <c r="B169" s="10"/>
    </row>
    <row r="170" ht="15.75">
      <c r="B170" s="10"/>
    </row>
    <row r="171" ht="15.75">
      <c r="B171" s="10"/>
    </row>
    <row r="172" ht="15.75">
      <c r="B172" s="10"/>
    </row>
    <row r="173" ht="15.75">
      <c r="B173" s="10"/>
    </row>
    <row r="174" ht="15.75">
      <c r="B174" s="10"/>
    </row>
    <row r="175" ht="15.75">
      <c r="B175" s="10"/>
    </row>
    <row r="176" ht="15.75">
      <c r="B176" s="10"/>
    </row>
    <row r="177" ht="15.75">
      <c r="B177" s="10"/>
    </row>
    <row r="178" ht="15.75">
      <c r="B178" s="10"/>
    </row>
    <row r="179" ht="15.75">
      <c r="B179" s="10"/>
    </row>
    <row r="180" ht="15.75">
      <c r="B180" s="10"/>
    </row>
    <row r="181" ht="15.75">
      <c r="B181" s="10"/>
    </row>
    <row r="182" ht="15.75">
      <c r="B182" s="10"/>
    </row>
    <row r="183" ht="15.75">
      <c r="B183" s="10"/>
    </row>
    <row r="184" ht="15.75">
      <c r="B184" s="10"/>
    </row>
    <row r="185" ht="15.75">
      <c r="B185" s="10"/>
    </row>
    <row r="186" ht="15.75">
      <c r="B186" s="10"/>
    </row>
    <row r="187" ht="15.75">
      <c r="B187" s="10"/>
    </row>
    <row r="188" ht="15.75">
      <c r="B188" s="10"/>
    </row>
    <row r="189" ht="15.75">
      <c r="B189" s="10"/>
    </row>
    <row r="190" ht="15.75">
      <c r="B190" s="10"/>
    </row>
    <row r="191" ht="15.75">
      <c r="B191" s="10"/>
    </row>
    <row r="192" ht="15.75">
      <c r="B192" s="10"/>
    </row>
    <row r="193" ht="15.75">
      <c r="B193" s="10"/>
    </row>
    <row r="194" ht="15.75">
      <c r="B194" s="10"/>
    </row>
    <row r="195" ht="15.75">
      <c r="B195" s="10"/>
    </row>
    <row r="196" ht="15.75">
      <c r="B196" s="10"/>
    </row>
    <row r="197" ht="15.75">
      <c r="B197" s="10"/>
    </row>
    <row r="198" ht="15.75">
      <c r="B198" s="10"/>
    </row>
    <row r="199" ht="15.75">
      <c r="B199" s="10"/>
    </row>
    <row r="200" ht="15.75">
      <c r="B200" s="10"/>
    </row>
    <row r="201" ht="15.75">
      <c r="B201" s="10"/>
    </row>
    <row r="202" ht="15.75">
      <c r="B202" s="10"/>
    </row>
    <row r="203" ht="15.75">
      <c r="B203" s="10"/>
    </row>
    <row r="204" ht="15.75">
      <c r="B204" s="10"/>
    </row>
    <row r="205" ht="15.75">
      <c r="B205" s="10"/>
    </row>
    <row r="206" ht="15.75">
      <c r="B206" s="10"/>
    </row>
    <row r="207" ht="15.75">
      <c r="B207" s="10"/>
    </row>
    <row r="208" ht="15.75">
      <c r="B208" s="10"/>
    </row>
    <row r="209" ht="15.75">
      <c r="B209" s="10"/>
    </row>
    <row r="210" ht="15.75">
      <c r="B210" s="10"/>
    </row>
    <row r="211" ht="15.75">
      <c r="B211" s="10"/>
    </row>
    <row r="212" ht="15.75">
      <c r="B212" s="10"/>
    </row>
    <row r="213" ht="15.75">
      <c r="B213" s="10"/>
    </row>
    <row r="214" ht="15.75">
      <c r="B214" s="10"/>
    </row>
    <row r="215" ht="15.75">
      <c r="B215" s="10"/>
    </row>
    <row r="216" ht="15.75">
      <c r="B216" s="10"/>
    </row>
    <row r="217" ht="15.75">
      <c r="B217" s="10"/>
    </row>
    <row r="218" ht="15.75">
      <c r="B218" s="10"/>
    </row>
    <row r="219" ht="15.75">
      <c r="B219" s="10"/>
    </row>
    <row r="220" ht="15.75">
      <c r="B220" s="10"/>
    </row>
    <row r="221" ht="15.75">
      <c r="B221" s="10"/>
    </row>
    <row r="222" ht="15.75">
      <c r="B222" s="10"/>
    </row>
    <row r="223" ht="15.75">
      <c r="B223" s="10"/>
    </row>
    <row r="224" ht="15.75">
      <c r="B224" s="10"/>
    </row>
    <row r="225" ht="15.75">
      <c r="B225" s="10"/>
    </row>
    <row r="226" ht="15.75">
      <c r="B226" s="10"/>
    </row>
    <row r="227" ht="15.75">
      <c r="B227" s="10"/>
    </row>
    <row r="228" ht="15.75">
      <c r="B228" s="10"/>
    </row>
    <row r="229" ht="15.75">
      <c r="B229" s="10"/>
    </row>
    <row r="230" ht="15.75">
      <c r="B230" s="10"/>
    </row>
    <row r="231" ht="15.75">
      <c r="B231" s="10"/>
    </row>
    <row r="232" ht="15.75">
      <c r="B232" s="10"/>
    </row>
    <row r="233" ht="15.75">
      <c r="B233" s="10"/>
    </row>
    <row r="234" ht="15.75">
      <c r="B234" s="10"/>
    </row>
    <row r="235" ht="15.75">
      <c r="B235" s="10"/>
    </row>
    <row r="236" ht="15.75">
      <c r="B236" s="10"/>
    </row>
    <row r="237" ht="15.75">
      <c r="B237" s="10"/>
    </row>
    <row r="238" ht="15.75">
      <c r="B238" s="10"/>
    </row>
    <row r="239" ht="15.75">
      <c r="B239" s="10"/>
    </row>
    <row r="240" ht="15.75">
      <c r="B240" s="10"/>
    </row>
    <row r="241" ht="15.75">
      <c r="B241" s="10"/>
    </row>
    <row r="242" ht="15.75">
      <c r="B242" s="10"/>
    </row>
    <row r="243" ht="15.75">
      <c r="B243" s="10"/>
    </row>
    <row r="244" ht="15.75">
      <c r="B244" s="10"/>
    </row>
    <row r="245" ht="15.75">
      <c r="B245" s="10"/>
    </row>
    <row r="246" ht="15.75">
      <c r="B246" s="10"/>
    </row>
    <row r="247" ht="15.75">
      <c r="B247" s="10"/>
    </row>
    <row r="248" ht="15.75">
      <c r="B248" s="10"/>
    </row>
    <row r="249" ht="15.75">
      <c r="B249" s="10"/>
    </row>
    <row r="250" ht="15.75">
      <c r="B250" s="10"/>
    </row>
    <row r="251" ht="15.75">
      <c r="B251" s="10"/>
    </row>
    <row r="252" ht="15.75">
      <c r="B252" s="10"/>
    </row>
    <row r="253" ht="15.75">
      <c r="B253" s="10"/>
    </row>
    <row r="254" ht="15.75">
      <c r="B254" s="10"/>
    </row>
    <row r="255" ht="15.75">
      <c r="B255" s="10"/>
    </row>
    <row r="256" ht="15.75">
      <c r="B256" s="10"/>
    </row>
    <row r="257" ht="15.75">
      <c r="B257" s="10"/>
    </row>
    <row r="258" ht="15.75">
      <c r="B258" s="10"/>
    </row>
    <row r="259" ht="15.75">
      <c r="B259" s="10"/>
    </row>
    <row r="260" ht="15.75">
      <c r="B260" s="10"/>
    </row>
    <row r="261" ht="15.75">
      <c r="B261" s="10"/>
    </row>
    <row r="262" ht="15.75">
      <c r="B262" s="10"/>
    </row>
    <row r="263" ht="15.75">
      <c r="B263" s="10"/>
    </row>
    <row r="264" ht="15.75">
      <c r="B264" s="10"/>
    </row>
    <row r="265" ht="15.75">
      <c r="B265" s="10"/>
    </row>
    <row r="266" ht="15.75">
      <c r="B266" s="10"/>
    </row>
    <row r="267" ht="15.75">
      <c r="B267" s="10"/>
    </row>
    <row r="268" ht="15.75">
      <c r="B268" s="10"/>
    </row>
    <row r="269" ht="15.75">
      <c r="B269" s="10"/>
    </row>
    <row r="270" ht="15.75">
      <c r="B270" s="10"/>
    </row>
    <row r="271" ht="15.75">
      <c r="B271" s="10"/>
    </row>
    <row r="272" ht="15.75">
      <c r="B272" s="10"/>
    </row>
    <row r="273" ht="15.75">
      <c r="B273" s="10"/>
    </row>
    <row r="274" ht="15.75">
      <c r="B274" s="10"/>
    </row>
    <row r="275" ht="15.75">
      <c r="B275" s="10"/>
    </row>
    <row r="276" ht="15.75">
      <c r="B276" s="10"/>
    </row>
    <row r="277" ht="15.75">
      <c r="B277" s="10"/>
    </row>
    <row r="278" ht="15.75">
      <c r="B278" s="10"/>
    </row>
    <row r="279" ht="15.75">
      <c r="B279" s="10"/>
    </row>
    <row r="280" ht="15.75">
      <c r="B280" s="10"/>
    </row>
    <row r="281" ht="15.75">
      <c r="B281" s="10"/>
    </row>
    <row r="282" ht="15.75">
      <c r="B282" s="10"/>
    </row>
    <row r="283" ht="15.75">
      <c r="B283" s="10"/>
    </row>
    <row r="284" ht="15.75">
      <c r="B284" s="10"/>
    </row>
    <row r="285" ht="15.75">
      <c r="B285" s="10"/>
    </row>
    <row r="286" ht="15.75">
      <c r="B286" s="10"/>
    </row>
    <row r="287" ht="15.75">
      <c r="B287" s="10"/>
    </row>
    <row r="288" ht="15.75">
      <c r="B288" s="10"/>
    </row>
    <row r="289" ht="15.75">
      <c r="B289" s="10"/>
    </row>
    <row r="290" ht="15.75">
      <c r="B290" s="10"/>
    </row>
    <row r="291" ht="15.75">
      <c r="B291" s="10"/>
    </row>
    <row r="292" ht="15.75">
      <c r="B292" s="10"/>
    </row>
    <row r="293" ht="15.75">
      <c r="B293" s="10"/>
    </row>
    <row r="294" ht="15.75">
      <c r="B294" s="10"/>
    </row>
    <row r="295" ht="15.75">
      <c r="B295" s="10"/>
    </row>
    <row r="296" ht="15.75">
      <c r="B296" s="10"/>
    </row>
    <row r="297" ht="15.75">
      <c r="B297" s="10"/>
    </row>
    <row r="298" ht="15.75">
      <c r="B298" s="10"/>
    </row>
    <row r="299" ht="15.75">
      <c r="B299" s="10"/>
    </row>
    <row r="300" ht="15.75">
      <c r="B300" s="10"/>
    </row>
    <row r="301" ht="15.75">
      <c r="B301" s="10"/>
    </row>
    <row r="302" ht="15.75">
      <c r="B302" s="10"/>
    </row>
    <row r="303" ht="15.75">
      <c r="B303" s="10"/>
    </row>
    <row r="304" ht="15.75">
      <c r="B304" s="10"/>
    </row>
    <row r="305" ht="15.75">
      <c r="B305" s="10"/>
    </row>
    <row r="306" ht="15.75">
      <c r="B306" s="10"/>
    </row>
    <row r="307" ht="15.75">
      <c r="B307" s="10"/>
    </row>
    <row r="308" ht="15.75">
      <c r="B308" s="10"/>
    </row>
    <row r="309" ht="15.75">
      <c r="B309" s="10"/>
    </row>
    <row r="310" ht="15.75">
      <c r="B310" s="10"/>
    </row>
    <row r="311" ht="15.75">
      <c r="B311" s="10"/>
    </row>
    <row r="312" ht="15.75">
      <c r="B312" s="10"/>
    </row>
    <row r="313" ht="15.75">
      <c r="B313" s="10"/>
    </row>
    <row r="314" ht="15.75">
      <c r="B314" s="10"/>
    </row>
    <row r="315" ht="15.75">
      <c r="B315" s="10"/>
    </row>
    <row r="316" ht="15.75">
      <c r="B316" s="10"/>
    </row>
    <row r="317" ht="15.75">
      <c r="B317" s="10"/>
    </row>
    <row r="318" ht="15.75">
      <c r="B318" s="10"/>
    </row>
    <row r="319" ht="15.75">
      <c r="B319" s="10"/>
    </row>
    <row r="320" ht="15.75">
      <c r="B320" s="10"/>
    </row>
    <row r="321" ht="15.75">
      <c r="B321" s="10"/>
    </row>
    <row r="322" ht="15.75">
      <c r="B322" s="10"/>
    </row>
    <row r="323" ht="15.75">
      <c r="B323" s="10"/>
    </row>
    <row r="324" ht="15.75">
      <c r="B324" s="10"/>
    </row>
    <row r="325" ht="15.75">
      <c r="B325" s="10"/>
    </row>
    <row r="326" ht="15.75">
      <c r="B326" s="10"/>
    </row>
    <row r="327" ht="15.75">
      <c r="B327" s="10"/>
    </row>
    <row r="328" ht="15.75">
      <c r="B328" s="10"/>
    </row>
    <row r="329" ht="15.75">
      <c r="B329" s="10"/>
    </row>
    <row r="330" ht="15.75">
      <c r="B330" s="10"/>
    </row>
    <row r="331" ht="15.75">
      <c r="B331" s="10"/>
    </row>
    <row r="332" ht="15.75">
      <c r="B332" s="10"/>
    </row>
    <row r="333" ht="15.75">
      <c r="B333" s="10"/>
    </row>
    <row r="334" ht="15.75">
      <c r="B334" s="10"/>
    </row>
    <row r="335" ht="15.75">
      <c r="B335" s="10"/>
    </row>
    <row r="336" ht="15.75">
      <c r="B336" s="10"/>
    </row>
    <row r="337" ht="15.75">
      <c r="B337" s="10"/>
    </row>
    <row r="338" ht="15.75">
      <c r="B338" s="10"/>
    </row>
    <row r="339" ht="15.75">
      <c r="B339" s="10"/>
    </row>
    <row r="340" ht="15.75">
      <c r="B340" s="10"/>
    </row>
    <row r="341" ht="15.75">
      <c r="B341" s="10"/>
    </row>
    <row r="342" ht="15.75">
      <c r="B342" s="10"/>
    </row>
    <row r="343" ht="15.75">
      <c r="B343" s="10"/>
    </row>
    <row r="344" ht="15.75">
      <c r="B344" s="10"/>
    </row>
    <row r="345" ht="15.75">
      <c r="B345" s="10"/>
    </row>
    <row r="346" ht="15.75">
      <c r="B346" s="10"/>
    </row>
    <row r="347" ht="15.75">
      <c r="B347" s="10"/>
    </row>
    <row r="348" ht="15.75">
      <c r="B348" s="10"/>
    </row>
    <row r="349" ht="15.75">
      <c r="B349" s="10"/>
    </row>
    <row r="350" ht="15.75">
      <c r="B350" s="10"/>
    </row>
    <row r="351" ht="15.75">
      <c r="B351" s="10"/>
    </row>
    <row r="352" ht="15.75">
      <c r="B352" s="10"/>
    </row>
    <row r="353" ht="15.75">
      <c r="B353" s="10"/>
    </row>
    <row r="354" ht="15.75">
      <c r="B354" s="10"/>
    </row>
    <row r="355" ht="15.75">
      <c r="B355" s="10"/>
    </row>
    <row r="356" ht="15.75">
      <c r="B356" s="10"/>
    </row>
    <row r="357" ht="15.75">
      <c r="B357" s="10"/>
    </row>
    <row r="358" ht="15.75">
      <c r="B358" s="10"/>
    </row>
    <row r="359" ht="15.75">
      <c r="B359" s="10"/>
    </row>
    <row r="360" ht="15.75">
      <c r="B360" s="10"/>
    </row>
    <row r="361" ht="15.75">
      <c r="B361" s="10"/>
    </row>
    <row r="362" ht="15.75">
      <c r="B362" s="10"/>
    </row>
    <row r="363" ht="15.75">
      <c r="B363" s="10"/>
    </row>
    <row r="364" ht="15.75">
      <c r="B364" s="10"/>
    </row>
    <row r="365" ht="15.75">
      <c r="B365" s="10"/>
    </row>
    <row r="366" ht="15.75">
      <c r="B366" s="10"/>
    </row>
    <row r="367" ht="15.75">
      <c r="B367" s="10"/>
    </row>
    <row r="368" ht="15.75">
      <c r="B368" s="10"/>
    </row>
    <row r="369" ht="15.75">
      <c r="B369" s="10"/>
    </row>
    <row r="370" ht="15.75">
      <c r="B370" s="10"/>
    </row>
    <row r="371" ht="15.75">
      <c r="B371" s="10"/>
    </row>
    <row r="372" ht="15.75">
      <c r="B372" s="10"/>
    </row>
    <row r="373" ht="15.75">
      <c r="B373" s="10"/>
    </row>
    <row r="374" ht="15.75">
      <c r="B374" s="10"/>
    </row>
    <row r="375" ht="15.75">
      <c r="B375" s="10"/>
    </row>
    <row r="376" ht="15.75">
      <c r="B376" s="10"/>
    </row>
    <row r="377" ht="15.75">
      <c r="B377" s="10"/>
    </row>
    <row r="378" ht="15.75">
      <c r="B378" s="10"/>
    </row>
    <row r="379" ht="15.75">
      <c r="B379" s="10"/>
    </row>
    <row r="380" ht="15.75">
      <c r="B380" s="10"/>
    </row>
    <row r="381" ht="15.75">
      <c r="B381" s="10"/>
    </row>
    <row r="382" ht="15.75">
      <c r="B382" s="10"/>
    </row>
    <row r="383" ht="15.75">
      <c r="B383" s="10"/>
    </row>
    <row r="384" ht="15.75">
      <c r="B384" s="10"/>
    </row>
    <row r="385" ht="15.75">
      <c r="B385" s="10"/>
    </row>
    <row r="386" ht="15.75">
      <c r="B386" s="10"/>
    </row>
    <row r="387" ht="15.75">
      <c r="B387" s="10"/>
    </row>
    <row r="388" ht="15.75">
      <c r="B388" s="10"/>
    </row>
    <row r="389" ht="15.75">
      <c r="B389" s="10"/>
    </row>
    <row r="390" ht="15.75">
      <c r="B390" s="10"/>
    </row>
    <row r="391" ht="15.75">
      <c r="B391" s="10"/>
    </row>
    <row r="392" ht="15.75">
      <c r="B392" s="10"/>
    </row>
    <row r="393" ht="15.75">
      <c r="B393" s="10"/>
    </row>
    <row r="394" ht="15.75">
      <c r="B394" s="10"/>
    </row>
    <row r="395" ht="15.75">
      <c r="B395" s="10"/>
    </row>
    <row r="396" ht="15.75">
      <c r="B396" s="10"/>
    </row>
    <row r="397" ht="15.75">
      <c r="B397" s="10"/>
    </row>
    <row r="398" ht="15.75">
      <c r="B398" s="10"/>
    </row>
    <row r="399" ht="15.75">
      <c r="B399" s="10"/>
    </row>
    <row r="400" ht="15.75">
      <c r="B400" s="10"/>
    </row>
    <row r="401" ht="15.75">
      <c r="B401" s="10"/>
    </row>
    <row r="402" ht="15.75">
      <c r="B402" s="10"/>
    </row>
    <row r="403" ht="15.75">
      <c r="B403" s="10"/>
    </row>
    <row r="404" ht="15.75">
      <c r="B404" s="10"/>
    </row>
    <row r="405" ht="15.75">
      <c r="B405" s="10"/>
    </row>
    <row r="406" ht="15.75">
      <c r="B406" s="10"/>
    </row>
    <row r="407" ht="15.75">
      <c r="B407" s="10"/>
    </row>
    <row r="408" ht="15.75">
      <c r="B408" s="10"/>
    </row>
    <row r="409" ht="15.75">
      <c r="B409" s="10"/>
    </row>
    <row r="410" ht="15.75">
      <c r="B410" s="10"/>
    </row>
    <row r="411" ht="15.75">
      <c r="B411" s="10"/>
    </row>
    <row r="412" ht="15.75">
      <c r="B412" s="10"/>
    </row>
    <row r="413" ht="15.75">
      <c r="B413" s="10"/>
    </row>
    <row r="414" ht="15.75">
      <c r="B414" s="10"/>
    </row>
    <row r="415" ht="15.75">
      <c r="B415" s="10"/>
    </row>
    <row r="416" ht="15.75">
      <c r="B416" s="10"/>
    </row>
    <row r="417" ht="15.75">
      <c r="B417" s="10"/>
    </row>
    <row r="418" ht="15.75">
      <c r="B418" s="10"/>
    </row>
    <row r="419" ht="15.75">
      <c r="B419" s="10"/>
    </row>
    <row r="420" ht="15.75">
      <c r="B420" s="10"/>
    </row>
    <row r="421" ht="15.75">
      <c r="B421" s="10"/>
    </row>
    <row r="422" ht="15.75">
      <c r="B422" s="10"/>
    </row>
    <row r="423" ht="15.75">
      <c r="B423" s="10"/>
    </row>
    <row r="424" ht="15.75">
      <c r="B424" s="10"/>
    </row>
    <row r="425" ht="15.75">
      <c r="B425" s="10"/>
    </row>
    <row r="426" ht="15.75">
      <c r="B426" s="10"/>
    </row>
    <row r="427" ht="15.75">
      <c r="B427" s="10"/>
    </row>
    <row r="428" ht="15.75">
      <c r="B428" s="10"/>
    </row>
    <row r="429" ht="15.75">
      <c r="B429" s="10"/>
    </row>
    <row r="430" ht="15.75">
      <c r="B430" s="10"/>
    </row>
    <row r="431" ht="15.75">
      <c r="B431" s="10"/>
    </row>
    <row r="432" ht="15.75">
      <c r="B432" s="10"/>
    </row>
    <row r="433" ht="15.75">
      <c r="B433" s="10"/>
    </row>
    <row r="434" ht="15.75">
      <c r="B434" s="10"/>
    </row>
    <row r="435" ht="15.75">
      <c r="B435" s="10"/>
    </row>
    <row r="436" ht="15.75">
      <c r="B436" s="10"/>
    </row>
    <row r="437" ht="15.75">
      <c r="B437" s="10"/>
    </row>
    <row r="438" ht="15.75">
      <c r="B438" s="10"/>
    </row>
    <row r="439" ht="15.75">
      <c r="B439" s="10"/>
    </row>
    <row r="440" ht="15.75">
      <c r="B440" s="10"/>
    </row>
    <row r="441" ht="15.75">
      <c r="B441" s="10"/>
    </row>
    <row r="442" ht="15.75">
      <c r="B442" s="10"/>
    </row>
    <row r="443" ht="15.75">
      <c r="B443" s="10"/>
    </row>
    <row r="444" ht="15.75">
      <c r="B444" s="10"/>
    </row>
    <row r="445" ht="15.75">
      <c r="B445" s="10"/>
    </row>
    <row r="446" ht="15.75">
      <c r="B446" s="10"/>
    </row>
    <row r="447" ht="15.75">
      <c r="B447" s="10"/>
    </row>
    <row r="448" ht="15.75">
      <c r="B448" s="10"/>
    </row>
    <row r="449" ht="15.75">
      <c r="B449" s="10"/>
    </row>
    <row r="450" ht="15.75">
      <c r="B450" s="10"/>
    </row>
    <row r="451" ht="15.75">
      <c r="B451" s="10"/>
    </row>
    <row r="452" ht="15.75">
      <c r="B452" s="10"/>
    </row>
    <row r="453" ht="15.75">
      <c r="B453" s="10"/>
    </row>
    <row r="454" ht="15.75">
      <c r="B454" s="10"/>
    </row>
    <row r="455" ht="15.75">
      <c r="B455" s="10"/>
    </row>
    <row r="456" ht="15.75">
      <c r="B456" s="10"/>
    </row>
    <row r="457" ht="15.75">
      <c r="B457" s="10"/>
    </row>
    <row r="458" ht="15.75">
      <c r="B458" s="10"/>
    </row>
    <row r="459" ht="15.75">
      <c r="B459" s="10"/>
    </row>
    <row r="460" ht="15.75">
      <c r="B460" s="10"/>
    </row>
    <row r="461" ht="15.75">
      <c r="B461" s="10"/>
    </row>
    <row r="462" ht="15.75">
      <c r="B462" s="10"/>
    </row>
    <row r="463" ht="15.75">
      <c r="B463" s="10"/>
    </row>
    <row r="464" ht="15.75">
      <c r="B464" s="10"/>
    </row>
    <row r="465" ht="15.75">
      <c r="B465" s="10"/>
    </row>
    <row r="466" ht="15.75">
      <c r="B466" s="10"/>
    </row>
    <row r="467" ht="15.75">
      <c r="B467" s="10"/>
    </row>
    <row r="468" ht="15.75">
      <c r="B468" s="10"/>
    </row>
    <row r="469" ht="15.75">
      <c r="B469" s="10"/>
    </row>
    <row r="470" ht="15.75">
      <c r="B470" s="10"/>
    </row>
    <row r="471" ht="15.75">
      <c r="B471" s="10"/>
    </row>
    <row r="472" ht="15.75">
      <c r="B472" s="10"/>
    </row>
    <row r="473" ht="15.75">
      <c r="B473" s="10"/>
    </row>
    <row r="474" ht="15.75">
      <c r="B474" s="10"/>
    </row>
    <row r="475" ht="15.75">
      <c r="B475" s="10"/>
    </row>
    <row r="476" ht="15.75">
      <c r="B476" s="10"/>
    </row>
    <row r="477" ht="15.75">
      <c r="B477" s="10"/>
    </row>
    <row r="478" ht="15.75">
      <c r="B478" s="10"/>
    </row>
    <row r="479" ht="15.75">
      <c r="B479" s="10"/>
    </row>
    <row r="480" ht="15.75">
      <c r="B480" s="10"/>
    </row>
    <row r="481" ht="15.75">
      <c r="B481" s="10"/>
    </row>
    <row r="482" ht="15.75">
      <c r="B482" s="10"/>
    </row>
    <row r="483" ht="15.75">
      <c r="B483" s="10"/>
    </row>
    <row r="484" ht="15.75">
      <c r="B484" s="10"/>
    </row>
    <row r="485" ht="15.75">
      <c r="B485" s="10"/>
    </row>
    <row r="486" ht="15.75">
      <c r="B486" s="10"/>
    </row>
    <row r="487" ht="15.75">
      <c r="B487" s="10"/>
    </row>
    <row r="488" ht="15.75">
      <c r="B488" s="10"/>
    </row>
    <row r="489" ht="15.75">
      <c r="B489" s="10"/>
    </row>
    <row r="490" ht="15.75">
      <c r="B490" s="10"/>
    </row>
    <row r="491" ht="15.75">
      <c r="B491" s="10"/>
    </row>
    <row r="492" ht="15.75">
      <c r="B492" s="10"/>
    </row>
    <row r="493" ht="15.75">
      <c r="B493" s="10"/>
    </row>
    <row r="494" ht="15.75">
      <c r="B494" s="10"/>
    </row>
    <row r="495" ht="15.75">
      <c r="B495" s="10"/>
    </row>
    <row r="496" ht="15.75">
      <c r="B496" s="10"/>
    </row>
    <row r="497" ht="15.75">
      <c r="B497" s="10"/>
    </row>
    <row r="498" ht="15.75">
      <c r="B498" s="10"/>
    </row>
    <row r="499" ht="15.75">
      <c r="B499" s="10"/>
    </row>
    <row r="500" ht="15.75">
      <c r="B500" s="10"/>
    </row>
    <row r="501" ht="15.75">
      <c r="B501" s="10"/>
    </row>
    <row r="502" ht="15.75">
      <c r="B502" s="10"/>
    </row>
    <row r="503" ht="15.75">
      <c r="B503" s="10"/>
    </row>
    <row r="504" ht="15.75">
      <c r="B504" s="10"/>
    </row>
    <row r="505" ht="15.75">
      <c r="B505" s="10"/>
    </row>
    <row r="506" ht="15.75">
      <c r="B506" s="10"/>
    </row>
    <row r="507" ht="15.75">
      <c r="B507" s="10"/>
    </row>
    <row r="508" ht="15.75">
      <c r="B508" s="10"/>
    </row>
    <row r="509" ht="15.75">
      <c r="B509" s="10"/>
    </row>
    <row r="510" ht="15.75">
      <c r="B510" s="10"/>
    </row>
    <row r="511" ht="15.75">
      <c r="B511" s="10"/>
    </row>
    <row r="512" ht="15.75">
      <c r="B512" s="10"/>
    </row>
    <row r="513" ht="15.75">
      <c r="B513" s="10"/>
    </row>
    <row r="514" ht="15.75">
      <c r="B514" s="10"/>
    </row>
    <row r="515" ht="15.75">
      <c r="B515" s="10"/>
    </row>
    <row r="516" ht="15.75">
      <c r="B516" s="10"/>
    </row>
    <row r="517" ht="15.75">
      <c r="B517" s="10"/>
    </row>
    <row r="518" ht="15.75">
      <c r="B518" s="10"/>
    </row>
    <row r="519" ht="15.75">
      <c r="B519" s="10"/>
    </row>
    <row r="520" ht="15.75">
      <c r="B520" s="10"/>
    </row>
    <row r="521" ht="15.75">
      <c r="B521" s="10"/>
    </row>
    <row r="522" ht="15.75">
      <c r="B522" s="10"/>
    </row>
    <row r="523" ht="15.75">
      <c r="B523" s="10"/>
    </row>
    <row r="524" ht="15.75">
      <c r="B524" s="10"/>
    </row>
    <row r="525" ht="15.75">
      <c r="B525" s="10"/>
    </row>
    <row r="526" ht="15.75">
      <c r="B526" s="10"/>
    </row>
    <row r="527" ht="15.75">
      <c r="B527" s="10"/>
    </row>
    <row r="528" ht="15.75">
      <c r="B528" s="10"/>
    </row>
    <row r="529" ht="15.75">
      <c r="B529" s="10"/>
    </row>
    <row r="530" ht="15.75">
      <c r="B530" s="10"/>
    </row>
    <row r="531" ht="15.75">
      <c r="B531" s="10"/>
    </row>
    <row r="532" ht="15.75">
      <c r="B532" s="10"/>
    </row>
    <row r="533" ht="15.75">
      <c r="B533" s="10"/>
    </row>
    <row r="534" ht="15.75">
      <c r="B534" s="10"/>
    </row>
    <row r="535" ht="15.75">
      <c r="B535" s="10"/>
    </row>
    <row r="536" ht="15.75">
      <c r="B536" s="10"/>
    </row>
    <row r="537" ht="15.75">
      <c r="B537" s="10"/>
    </row>
    <row r="538" ht="15.75">
      <c r="B538" s="10"/>
    </row>
    <row r="539" ht="15.75">
      <c r="B539" s="10"/>
    </row>
    <row r="540" ht="15.75">
      <c r="B540" s="10"/>
    </row>
    <row r="541" ht="15.75">
      <c r="B541" s="10"/>
    </row>
    <row r="542" ht="15.75">
      <c r="B542" s="10"/>
    </row>
    <row r="543" ht="15.75">
      <c r="B543" s="10"/>
    </row>
    <row r="544" ht="15.75">
      <c r="B544" s="10"/>
    </row>
    <row r="545" ht="15.75">
      <c r="B545" s="10"/>
    </row>
    <row r="546" ht="15.75">
      <c r="B546" s="10"/>
    </row>
    <row r="547" ht="15.75">
      <c r="B547" s="10"/>
    </row>
    <row r="548" ht="15.75">
      <c r="B548" s="10"/>
    </row>
    <row r="549" ht="15.75">
      <c r="B549" s="10"/>
    </row>
    <row r="550" ht="15.75">
      <c r="B550" s="10"/>
    </row>
    <row r="551" ht="15.75">
      <c r="B551" s="10"/>
    </row>
    <row r="552" ht="15.75">
      <c r="B552" s="10"/>
    </row>
    <row r="553" ht="15.75">
      <c r="B553" s="10"/>
    </row>
    <row r="554" ht="15.75">
      <c r="B554" s="10"/>
    </row>
    <row r="555" ht="15.75">
      <c r="B555" s="10"/>
    </row>
    <row r="556" ht="15.75">
      <c r="B556" s="10"/>
    </row>
    <row r="557" ht="15.75">
      <c r="B557" s="10"/>
    </row>
    <row r="558" ht="15.75">
      <c r="B558" s="10"/>
    </row>
    <row r="559" ht="15.75">
      <c r="B559" s="10"/>
    </row>
    <row r="560" ht="15.75">
      <c r="B560" s="10"/>
    </row>
    <row r="561" ht="15.75">
      <c r="B561" s="10"/>
    </row>
    <row r="562" ht="15.75">
      <c r="B562" s="10"/>
    </row>
    <row r="563" ht="15.75">
      <c r="B563" s="10"/>
    </row>
    <row r="564" ht="15.75">
      <c r="B564" s="10"/>
    </row>
    <row r="565" ht="15.75">
      <c r="B565" s="10"/>
    </row>
    <row r="566" ht="15.75">
      <c r="B566" s="10"/>
    </row>
    <row r="567" ht="15.75">
      <c r="B567" s="10"/>
    </row>
    <row r="568" ht="15.75">
      <c r="B568" s="10"/>
    </row>
    <row r="569" ht="15.75">
      <c r="B569" s="10"/>
    </row>
    <row r="570" ht="15.75">
      <c r="B570" s="10"/>
    </row>
    <row r="571" ht="15.75">
      <c r="B571" s="10"/>
    </row>
    <row r="572" ht="15.75">
      <c r="B572" s="10"/>
    </row>
    <row r="573" ht="15.75">
      <c r="B573" s="10"/>
    </row>
    <row r="574" ht="15.75">
      <c r="B574" s="10"/>
    </row>
    <row r="575" ht="15.75">
      <c r="B575" s="10"/>
    </row>
    <row r="576" ht="15.75">
      <c r="B576" s="10"/>
    </row>
    <row r="577" ht="15.75">
      <c r="B577" s="10"/>
    </row>
    <row r="578" ht="15.75">
      <c r="B578" s="10"/>
    </row>
    <row r="579" ht="15.75">
      <c r="B579" s="10"/>
    </row>
    <row r="580" ht="15.75">
      <c r="B580" s="10"/>
    </row>
    <row r="581" ht="15.75">
      <c r="B581" s="10"/>
    </row>
    <row r="582" ht="15.75">
      <c r="B582" s="10"/>
    </row>
    <row r="583" ht="15.75">
      <c r="B583" s="10"/>
    </row>
    <row r="584" ht="15.75">
      <c r="B584" s="10"/>
    </row>
    <row r="585" ht="15.75">
      <c r="B585" s="10"/>
    </row>
    <row r="586" ht="15.75">
      <c r="B586" s="10"/>
    </row>
    <row r="587" ht="15.75">
      <c r="B587" s="10"/>
    </row>
    <row r="588" ht="15.75">
      <c r="B588" s="10"/>
    </row>
    <row r="589" ht="15.75">
      <c r="B589" s="10"/>
    </row>
    <row r="590" ht="15.75">
      <c r="B590" s="10"/>
    </row>
    <row r="591" ht="15.75">
      <c r="B591" s="10"/>
    </row>
    <row r="592" ht="15.75">
      <c r="B592" s="10"/>
    </row>
    <row r="593" ht="15.75">
      <c r="B593" s="10"/>
    </row>
    <row r="594" ht="15.75">
      <c r="B594" s="10"/>
    </row>
    <row r="595" ht="15.75">
      <c r="B595" s="10"/>
    </row>
    <row r="596" ht="15.75">
      <c r="B596" s="10"/>
    </row>
    <row r="597" ht="15.75">
      <c r="B597" s="10"/>
    </row>
    <row r="598" ht="15.75">
      <c r="B598" s="10"/>
    </row>
    <row r="599" ht="15.75">
      <c r="B599" s="10"/>
    </row>
    <row r="600" ht="15.75">
      <c r="B600" s="10"/>
    </row>
    <row r="601" ht="15.75">
      <c r="B601" s="10"/>
    </row>
    <row r="602" ht="15.75">
      <c r="B602" s="10"/>
    </row>
    <row r="603" ht="15.75">
      <c r="B603" s="10"/>
    </row>
    <row r="604" ht="15.75">
      <c r="B604" s="10"/>
    </row>
    <row r="605" ht="15.75">
      <c r="B605" s="10"/>
    </row>
    <row r="606" ht="15.75">
      <c r="B606" s="10"/>
    </row>
    <row r="607" ht="15.75">
      <c r="B607" s="10"/>
    </row>
    <row r="608" ht="15.75">
      <c r="B608" s="10"/>
    </row>
    <row r="609" ht="15.75">
      <c r="B609" s="10"/>
    </row>
    <row r="610" ht="15.75">
      <c r="B610" s="10"/>
    </row>
    <row r="611" ht="15.75">
      <c r="B611" s="10"/>
    </row>
    <row r="612" ht="15.75">
      <c r="B612" s="10"/>
    </row>
    <row r="613" ht="15.75">
      <c r="B613" s="10"/>
    </row>
    <row r="614" ht="15.75">
      <c r="B614" s="10"/>
    </row>
    <row r="615" ht="15.75">
      <c r="B615" s="10"/>
    </row>
    <row r="616" ht="15.75">
      <c r="B616" s="10"/>
    </row>
    <row r="617" ht="15.75">
      <c r="B617" s="10"/>
    </row>
    <row r="618" ht="15.75">
      <c r="B618" s="10"/>
    </row>
    <row r="619" ht="15.75">
      <c r="B619" s="10"/>
    </row>
    <row r="620" ht="15.75">
      <c r="B620" s="10"/>
    </row>
    <row r="621" ht="15.75">
      <c r="B621" s="10"/>
    </row>
    <row r="622" ht="15.75">
      <c r="B622" s="10"/>
    </row>
    <row r="623" ht="15.75">
      <c r="B623" s="10"/>
    </row>
    <row r="624" ht="15.75">
      <c r="B624" s="10"/>
    </row>
    <row r="625" ht="15.75">
      <c r="B625" s="10"/>
    </row>
    <row r="626" ht="15.75">
      <c r="B626" s="10"/>
    </row>
    <row r="627" ht="15.75">
      <c r="B627" s="10"/>
    </row>
    <row r="628" ht="15.75">
      <c r="B628" s="10"/>
    </row>
    <row r="629" ht="15.75">
      <c r="B629" s="10"/>
    </row>
    <row r="630" ht="15.75">
      <c r="B630" s="10"/>
    </row>
    <row r="631" ht="15.75">
      <c r="B631" s="10"/>
    </row>
    <row r="632" ht="15.75">
      <c r="B632" s="10"/>
    </row>
    <row r="633" ht="15.75">
      <c r="B633" s="10"/>
    </row>
    <row r="634" ht="15.75">
      <c r="B634" s="10"/>
    </row>
    <row r="635" ht="15.75">
      <c r="B635" s="10"/>
    </row>
    <row r="636" ht="15.75">
      <c r="B636" s="10"/>
    </row>
    <row r="637" ht="15.75">
      <c r="B637" s="10"/>
    </row>
    <row r="638" ht="15.75">
      <c r="B638" s="10"/>
    </row>
    <row r="639" ht="15.75">
      <c r="B639" s="10"/>
    </row>
    <row r="640" ht="15.75">
      <c r="B640" s="10"/>
    </row>
    <row r="641" ht="15.75">
      <c r="B641" s="10"/>
    </row>
    <row r="642" ht="15.75">
      <c r="B642" s="10"/>
    </row>
    <row r="643" ht="15.75">
      <c r="B643" s="10"/>
    </row>
    <row r="644" ht="15.75">
      <c r="B644" s="10"/>
    </row>
    <row r="645" ht="15.75">
      <c r="B645" s="10"/>
    </row>
    <row r="646" ht="15.75">
      <c r="B646" s="10"/>
    </row>
    <row r="647" ht="15.75">
      <c r="B647" s="10"/>
    </row>
    <row r="648" ht="15.75">
      <c r="B648" s="10"/>
    </row>
    <row r="649" ht="15.75">
      <c r="B649" s="10"/>
    </row>
    <row r="650" ht="15.75">
      <c r="B650" s="10"/>
    </row>
    <row r="651" ht="15.75">
      <c r="B651" s="10"/>
    </row>
    <row r="652" ht="15.75">
      <c r="B652" s="10"/>
    </row>
    <row r="653" ht="15.75">
      <c r="B653" s="10"/>
    </row>
    <row r="654" ht="15.75">
      <c r="B654" s="10"/>
    </row>
    <row r="655" ht="15.75">
      <c r="B655" s="10"/>
    </row>
    <row r="656" ht="15.75">
      <c r="B656" s="10"/>
    </row>
    <row r="657" ht="15.75">
      <c r="B657" s="10"/>
    </row>
    <row r="658" ht="15.75">
      <c r="B658" s="10"/>
    </row>
    <row r="659" ht="15.75">
      <c r="B659" s="10"/>
    </row>
    <row r="660" ht="15.75">
      <c r="B660" s="10"/>
    </row>
    <row r="661" ht="15.75">
      <c r="B661" s="10"/>
    </row>
    <row r="662" ht="15.75">
      <c r="B662" s="10"/>
    </row>
    <row r="663" ht="15.75">
      <c r="B663" s="10"/>
    </row>
    <row r="664" ht="15.75">
      <c r="B664" s="10"/>
    </row>
    <row r="665" ht="15.75">
      <c r="B665" s="10"/>
    </row>
    <row r="666" ht="15.75">
      <c r="B666" s="10"/>
    </row>
    <row r="667" ht="15.75">
      <c r="B667" s="10"/>
    </row>
    <row r="668" ht="15.75">
      <c r="B668" s="10"/>
    </row>
    <row r="669" ht="15.75">
      <c r="B669" s="10"/>
    </row>
    <row r="670" ht="15.75">
      <c r="B670" s="10"/>
    </row>
    <row r="671" ht="15.75">
      <c r="B671" s="10"/>
    </row>
    <row r="672" ht="15.75">
      <c r="B672" s="10"/>
    </row>
    <row r="673" ht="15.75">
      <c r="B673" s="10"/>
    </row>
    <row r="674" ht="15.75">
      <c r="B674" s="10"/>
    </row>
    <row r="675" ht="15.75">
      <c r="B675" s="10"/>
    </row>
    <row r="676" ht="15.75">
      <c r="B676" s="10"/>
    </row>
    <row r="677" ht="15.75">
      <c r="B677" s="10"/>
    </row>
    <row r="678" ht="15.75">
      <c r="B678" s="10"/>
    </row>
    <row r="679" ht="15.75">
      <c r="B679" s="10"/>
    </row>
    <row r="680" ht="15.75">
      <c r="B680" s="10"/>
    </row>
    <row r="681" ht="15.75">
      <c r="B681" s="10"/>
    </row>
    <row r="682" ht="15.75">
      <c r="B682" s="10"/>
    </row>
    <row r="683" ht="15.75">
      <c r="B683" s="10"/>
    </row>
    <row r="684" ht="15.75">
      <c r="B684" s="10"/>
    </row>
    <row r="685" ht="15.75">
      <c r="B685" s="10"/>
    </row>
    <row r="686" ht="15.75">
      <c r="B686" s="10"/>
    </row>
    <row r="687" ht="15.75">
      <c r="B687" s="10"/>
    </row>
    <row r="688" ht="15.75">
      <c r="B688" s="10"/>
    </row>
    <row r="689" ht="15.75">
      <c r="B689" s="10"/>
    </row>
    <row r="690" ht="15.75">
      <c r="B690" s="10"/>
    </row>
    <row r="691" ht="15.75">
      <c r="B691" s="10"/>
    </row>
    <row r="692" ht="15.75">
      <c r="B692" s="10"/>
    </row>
    <row r="693" ht="15.75">
      <c r="B693" s="10"/>
    </row>
    <row r="694" ht="15.75">
      <c r="B694" s="10"/>
    </row>
    <row r="695" ht="15.75">
      <c r="B695" s="10"/>
    </row>
    <row r="696" ht="15.75">
      <c r="B696" s="10"/>
    </row>
    <row r="697" ht="15.75">
      <c r="B697" s="10"/>
    </row>
    <row r="698" ht="15.75">
      <c r="B698" s="10"/>
    </row>
    <row r="699" ht="15.75">
      <c r="B699" s="10"/>
    </row>
    <row r="700" ht="15.75">
      <c r="B700" s="10"/>
    </row>
    <row r="701" ht="15.75">
      <c r="B701" s="10"/>
    </row>
    <row r="702" ht="15.75">
      <c r="B702" s="10"/>
    </row>
    <row r="703" ht="15.75">
      <c r="B703" s="10"/>
    </row>
    <row r="704" ht="15.75">
      <c r="B704" s="10"/>
    </row>
    <row r="705" ht="15.75">
      <c r="B705" s="10"/>
    </row>
    <row r="706" ht="15.75">
      <c r="B706" s="10"/>
    </row>
    <row r="707" ht="15.75">
      <c r="B707" s="10"/>
    </row>
    <row r="708" ht="15.75">
      <c r="B708" s="10"/>
    </row>
    <row r="709" ht="15.75">
      <c r="B709" s="10"/>
    </row>
    <row r="710" ht="15.75">
      <c r="B710" s="10"/>
    </row>
    <row r="711" ht="15.75">
      <c r="B711" s="10"/>
    </row>
    <row r="712" ht="15.75">
      <c r="B712" s="10"/>
    </row>
    <row r="713" ht="15.75">
      <c r="B713" s="10"/>
    </row>
    <row r="714" ht="15.75">
      <c r="B714" s="10"/>
    </row>
    <row r="715" ht="15.75">
      <c r="B715" s="10"/>
    </row>
    <row r="716" ht="15.75">
      <c r="B716" s="10"/>
    </row>
    <row r="717" ht="15.75">
      <c r="B717" s="10"/>
    </row>
    <row r="718" ht="15.75">
      <c r="B718" s="10"/>
    </row>
    <row r="719" ht="15.75">
      <c r="B719" s="10"/>
    </row>
    <row r="720" ht="15.75">
      <c r="B720" s="10"/>
    </row>
    <row r="721" ht="15.75">
      <c r="B721" s="10"/>
    </row>
    <row r="722" ht="15.75">
      <c r="B722" s="10"/>
    </row>
    <row r="723" ht="15.75">
      <c r="B723" s="10"/>
    </row>
    <row r="724" ht="15.75">
      <c r="B724" s="10"/>
    </row>
    <row r="725" ht="15.75">
      <c r="B725" s="10"/>
    </row>
    <row r="726" ht="15.75">
      <c r="B726" s="10"/>
    </row>
    <row r="727" ht="15.75">
      <c r="B727" s="10"/>
    </row>
    <row r="728" ht="15.75">
      <c r="B728" s="10"/>
    </row>
    <row r="729" ht="15.75">
      <c r="B729" s="10"/>
    </row>
    <row r="730" ht="15.75">
      <c r="B730" s="10"/>
    </row>
    <row r="731" ht="15.75">
      <c r="B731" s="10"/>
    </row>
    <row r="732" ht="15.75">
      <c r="B732" s="10"/>
    </row>
    <row r="733" ht="15.75">
      <c r="B733" s="10"/>
    </row>
    <row r="734" ht="15.75">
      <c r="B734" s="10"/>
    </row>
    <row r="735" ht="15.75">
      <c r="B735" s="10"/>
    </row>
    <row r="736" ht="15.75">
      <c r="B736" s="10"/>
    </row>
    <row r="737" ht="15.75">
      <c r="B737" s="10"/>
    </row>
    <row r="738" ht="15.75">
      <c r="B738" s="10"/>
    </row>
    <row r="739" ht="15.75">
      <c r="B739" s="10"/>
    </row>
    <row r="740" ht="15.75">
      <c r="B740" s="10"/>
    </row>
    <row r="741" ht="15.75">
      <c r="B741" s="10"/>
    </row>
    <row r="742" ht="15.75">
      <c r="B742" s="10"/>
    </row>
    <row r="743" ht="15.75">
      <c r="B743" s="10"/>
    </row>
    <row r="744" ht="15.75">
      <c r="B744" s="10"/>
    </row>
    <row r="745" ht="15.75">
      <c r="B745" s="10"/>
    </row>
    <row r="746" ht="15.75">
      <c r="B746" s="10"/>
    </row>
    <row r="747" ht="15.75">
      <c r="B747" s="10"/>
    </row>
    <row r="748" ht="15.75">
      <c r="B748" s="10"/>
    </row>
    <row r="749" ht="15.75">
      <c r="B749" s="10"/>
    </row>
    <row r="750" ht="15.75">
      <c r="B750" s="10"/>
    </row>
    <row r="751" ht="15.75">
      <c r="B751" s="10"/>
    </row>
    <row r="752" ht="15.75">
      <c r="B752" s="10"/>
    </row>
    <row r="753" ht="15.75">
      <c r="B753" s="10"/>
    </row>
    <row r="754" ht="15.75">
      <c r="B754" s="10"/>
    </row>
    <row r="755" ht="15.75">
      <c r="B755" s="10"/>
    </row>
    <row r="756" ht="15.75">
      <c r="B756" s="10"/>
    </row>
    <row r="757" ht="15.75">
      <c r="B757" s="10"/>
    </row>
    <row r="758" ht="15.75">
      <c r="B758" s="10"/>
    </row>
    <row r="759" ht="15.75">
      <c r="B759" s="10"/>
    </row>
    <row r="760" ht="15.75">
      <c r="B760" s="10"/>
    </row>
    <row r="761" ht="15.75">
      <c r="B761" s="10"/>
    </row>
    <row r="762" ht="15.75">
      <c r="B762" s="10"/>
    </row>
    <row r="763" ht="15.75">
      <c r="B763" s="10"/>
    </row>
    <row r="764" ht="15.75">
      <c r="B764" s="10"/>
    </row>
    <row r="765" ht="15.75">
      <c r="B765" s="10"/>
    </row>
    <row r="766" ht="15.75">
      <c r="B766" s="10"/>
    </row>
    <row r="767" ht="15.75">
      <c r="B767" s="10"/>
    </row>
    <row r="768" ht="15.75">
      <c r="B768" s="10"/>
    </row>
    <row r="769" ht="15.75">
      <c r="B769" s="10"/>
    </row>
    <row r="770" ht="15.75">
      <c r="B770" s="10"/>
    </row>
    <row r="771" ht="15.75">
      <c r="B771" s="10"/>
    </row>
    <row r="772" ht="15.75">
      <c r="B772" s="10"/>
    </row>
    <row r="773" ht="15.75">
      <c r="B773" s="10"/>
    </row>
    <row r="774" ht="15.75">
      <c r="B774" s="10"/>
    </row>
    <row r="775" ht="15.75">
      <c r="B775" s="10"/>
    </row>
    <row r="776" ht="15.75">
      <c r="B776" s="10"/>
    </row>
    <row r="777" ht="15.75">
      <c r="B777" s="10"/>
    </row>
    <row r="778" ht="15.75">
      <c r="B778" s="10"/>
    </row>
    <row r="779" ht="15.75">
      <c r="B779" s="10"/>
    </row>
    <row r="780" ht="15.75">
      <c r="B780" s="10"/>
    </row>
    <row r="781" ht="15.75">
      <c r="B781" s="10"/>
    </row>
    <row r="782" ht="15.75">
      <c r="B782" s="10"/>
    </row>
    <row r="783" ht="15.75">
      <c r="B783" s="10"/>
    </row>
    <row r="784" ht="15.75">
      <c r="B784" s="10"/>
    </row>
    <row r="785" ht="15.75">
      <c r="B785" s="10"/>
    </row>
    <row r="786" ht="15.75">
      <c r="B786" s="10"/>
    </row>
    <row r="787" ht="15.75">
      <c r="B787" s="10"/>
    </row>
    <row r="788" ht="15.75">
      <c r="B788" s="10"/>
    </row>
    <row r="789" ht="15.75">
      <c r="B789" s="10"/>
    </row>
    <row r="790" ht="15.75">
      <c r="B790" s="10"/>
    </row>
    <row r="791" ht="15.75">
      <c r="B791" s="10"/>
    </row>
    <row r="792" ht="15.75">
      <c r="B792" s="10"/>
    </row>
    <row r="793" ht="15.75">
      <c r="B793" s="10"/>
    </row>
    <row r="794" ht="15.75">
      <c r="B794" s="10"/>
    </row>
    <row r="795" ht="15.75">
      <c r="B795" s="10"/>
    </row>
    <row r="796" ht="15.75">
      <c r="B796" s="10"/>
    </row>
    <row r="797" ht="15.75">
      <c r="B797" s="10"/>
    </row>
    <row r="798" ht="15.75">
      <c r="B798" s="10"/>
    </row>
    <row r="799" ht="15.75">
      <c r="B799" s="10"/>
    </row>
    <row r="800" ht="15.75">
      <c r="B800" s="10"/>
    </row>
    <row r="801" ht="15.75">
      <c r="B801" s="10"/>
    </row>
    <row r="802" ht="15.75">
      <c r="B802" s="10"/>
    </row>
    <row r="803" ht="15.75">
      <c r="B803" s="10"/>
    </row>
    <row r="804" ht="15.75">
      <c r="B804" s="10"/>
    </row>
    <row r="805" ht="15.75">
      <c r="B805" s="10"/>
    </row>
    <row r="806" ht="15.75">
      <c r="B806" s="10"/>
    </row>
    <row r="807" ht="15.75">
      <c r="B807" s="10"/>
    </row>
    <row r="808" ht="15.75">
      <c r="B808" s="10"/>
    </row>
    <row r="809" ht="15.75">
      <c r="B809" s="10"/>
    </row>
    <row r="810" ht="15.75">
      <c r="B810" s="10"/>
    </row>
    <row r="811" ht="15.75">
      <c r="B811" s="10"/>
    </row>
    <row r="812" ht="15.75">
      <c r="B812" s="10"/>
    </row>
    <row r="813" ht="15.75">
      <c r="B813" s="10"/>
    </row>
    <row r="814" ht="15.75">
      <c r="B814" s="10"/>
    </row>
    <row r="815" ht="15.75">
      <c r="B815" s="10"/>
    </row>
    <row r="816" ht="15.75">
      <c r="B816" s="10"/>
    </row>
    <row r="817" ht="15.75">
      <c r="B817" s="10"/>
    </row>
    <row r="818" ht="15.75">
      <c r="B818" s="10"/>
    </row>
    <row r="819" ht="15.75">
      <c r="B819" s="10"/>
    </row>
    <row r="820" ht="15.75">
      <c r="B820" s="10"/>
    </row>
    <row r="821" ht="15.75">
      <c r="B821" s="10"/>
    </row>
    <row r="822" ht="15.75">
      <c r="B822" s="10"/>
    </row>
    <row r="823" ht="15.75">
      <c r="B823" s="10"/>
    </row>
    <row r="824" ht="15.75">
      <c r="B824" s="10"/>
    </row>
    <row r="825" ht="15.75">
      <c r="B825" s="10"/>
    </row>
    <row r="826" ht="15.75">
      <c r="B826" s="10"/>
    </row>
    <row r="827" ht="15.75">
      <c r="B827" s="10"/>
    </row>
    <row r="828" ht="15.75">
      <c r="B828" s="10"/>
    </row>
    <row r="829" ht="15.75">
      <c r="B829" s="10"/>
    </row>
    <row r="830" ht="15.75">
      <c r="B830" s="10"/>
    </row>
    <row r="831" ht="15.75">
      <c r="B831" s="10"/>
    </row>
    <row r="832" ht="15.75">
      <c r="B832" s="10"/>
    </row>
    <row r="833" ht="15.75">
      <c r="B833" s="10"/>
    </row>
    <row r="834" ht="15.75">
      <c r="B834" s="10"/>
    </row>
    <row r="835" ht="15.75">
      <c r="B835" s="10"/>
    </row>
    <row r="836" ht="15.75">
      <c r="B836" s="10"/>
    </row>
    <row r="837" ht="15.75">
      <c r="B837" s="10"/>
    </row>
    <row r="838" ht="15.75">
      <c r="B838" s="10"/>
    </row>
    <row r="839" ht="15.75">
      <c r="B839" s="10"/>
    </row>
    <row r="840" ht="15.75">
      <c r="B840" s="10"/>
    </row>
    <row r="841" ht="15.75">
      <c r="B841" s="10"/>
    </row>
    <row r="842" ht="15.75">
      <c r="B842" s="10"/>
    </row>
    <row r="843" ht="15.75">
      <c r="B843" s="10"/>
    </row>
    <row r="844" ht="15.75">
      <c r="B844" s="10"/>
    </row>
    <row r="845" ht="15.75">
      <c r="B845" s="10"/>
    </row>
    <row r="846" ht="15.75">
      <c r="B846" s="10"/>
    </row>
    <row r="847" ht="15.75">
      <c r="B847" s="10"/>
    </row>
    <row r="848" ht="15.75">
      <c r="B848" s="10"/>
    </row>
    <row r="849" ht="15.75">
      <c r="B849" s="10"/>
    </row>
    <row r="850" ht="15.75">
      <c r="B850" s="10"/>
    </row>
    <row r="851" ht="15.75">
      <c r="B851" s="10"/>
    </row>
    <row r="852" ht="15.75">
      <c r="B852" s="10"/>
    </row>
    <row r="853" ht="15.75">
      <c r="B853" s="10"/>
    </row>
    <row r="854" ht="15.75">
      <c r="B854" s="10"/>
    </row>
    <row r="855" ht="15.75">
      <c r="B855" s="10"/>
    </row>
    <row r="856" ht="15.75">
      <c r="B856" s="10"/>
    </row>
    <row r="857" ht="15.75">
      <c r="B857" s="10"/>
    </row>
    <row r="858" ht="15.75">
      <c r="B858" s="10"/>
    </row>
    <row r="859" ht="15.75">
      <c r="B859" s="10"/>
    </row>
    <row r="860" ht="15.75">
      <c r="B860" s="10"/>
    </row>
    <row r="861" ht="15.75">
      <c r="B861" s="10"/>
    </row>
    <row r="862" ht="15.75">
      <c r="B862" s="10"/>
    </row>
    <row r="863" ht="15.75">
      <c r="B863" s="10"/>
    </row>
    <row r="864" ht="15.75">
      <c r="B864" s="10"/>
    </row>
    <row r="865" ht="15.75">
      <c r="B865" s="10"/>
    </row>
    <row r="866" ht="15.75">
      <c r="B866" s="10"/>
    </row>
    <row r="867" ht="15.75">
      <c r="B867" s="10"/>
    </row>
    <row r="868" ht="15.75">
      <c r="B868" s="10"/>
    </row>
    <row r="869" ht="15.75">
      <c r="B869" s="10"/>
    </row>
    <row r="870" ht="15.75">
      <c r="B870" s="10"/>
    </row>
    <row r="871" ht="15.75">
      <c r="B871" s="10"/>
    </row>
    <row r="872" ht="15.75">
      <c r="B872" s="10"/>
    </row>
    <row r="873" ht="15.75">
      <c r="B873" s="10"/>
    </row>
    <row r="874" ht="15.75">
      <c r="B874" s="10"/>
    </row>
    <row r="875" ht="15.75">
      <c r="B875" s="10"/>
    </row>
    <row r="876" ht="15.75">
      <c r="B876" s="10"/>
    </row>
    <row r="877" ht="15.75">
      <c r="B877" s="10"/>
    </row>
    <row r="878" ht="15.75">
      <c r="B878" s="10"/>
    </row>
    <row r="879" ht="15.75">
      <c r="B879" s="10"/>
    </row>
    <row r="880" ht="15.75">
      <c r="B880" s="10"/>
    </row>
    <row r="881" ht="15.75">
      <c r="B881" s="10"/>
    </row>
    <row r="882" ht="15.75">
      <c r="B882" s="10"/>
    </row>
    <row r="883" ht="15.75">
      <c r="B883" s="10"/>
    </row>
    <row r="884" ht="15.75">
      <c r="B884" s="10"/>
    </row>
    <row r="885" ht="15.75">
      <c r="B885" s="10"/>
    </row>
    <row r="886" ht="15.75">
      <c r="B886" s="10"/>
    </row>
    <row r="887" ht="15.75">
      <c r="B887" s="10"/>
    </row>
    <row r="888" ht="15.75">
      <c r="B888" s="10"/>
    </row>
    <row r="889" ht="15.75">
      <c r="B889" s="10"/>
    </row>
    <row r="890" ht="15.75">
      <c r="B890" s="10"/>
    </row>
    <row r="891" ht="15.75">
      <c r="B891" s="10"/>
    </row>
    <row r="892" ht="15.75">
      <c r="B892" s="10"/>
    </row>
    <row r="893" ht="15.75">
      <c r="B893" s="10"/>
    </row>
    <row r="894" ht="15.75">
      <c r="B894" s="10"/>
    </row>
    <row r="895" ht="15.75">
      <c r="B895" s="10"/>
    </row>
    <row r="896" ht="15.75">
      <c r="B896" s="10"/>
    </row>
    <row r="897" ht="15.75">
      <c r="B897" s="10"/>
    </row>
    <row r="898" ht="15.75">
      <c r="B898" s="10"/>
    </row>
    <row r="899" ht="15.75">
      <c r="B899" s="10"/>
    </row>
    <row r="900" ht="15.75">
      <c r="B900" s="10"/>
    </row>
    <row r="901" ht="15.75">
      <c r="B901" s="10"/>
    </row>
    <row r="902" ht="15.75">
      <c r="B902" s="10"/>
    </row>
    <row r="903" ht="15.75">
      <c r="B903" s="10"/>
    </row>
    <row r="904" ht="15.75">
      <c r="B904" s="10"/>
    </row>
    <row r="905" ht="15.75">
      <c r="B905" s="10"/>
    </row>
    <row r="906" ht="15.75">
      <c r="B906" s="10"/>
    </row>
    <row r="907" ht="15.75">
      <c r="B907" s="10"/>
    </row>
    <row r="908" ht="15.75">
      <c r="B908" s="10"/>
    </row>
    <row r="909" ht="15.75">
      <c r="B909" s="10"/>
    </row>
    <row r="910" ht="15.75">
      <c r="B910" s="10"/>
    </row>
    <row r="911" ht="15.75">
      <c r="B911" s="10"/>
    </row>
    <row r="912" ht="15.75">
      <c r="B912" s="10"/>
    </row>
    <row r="913" ht="15.75">
      <c r="B913" s="10"/>
    </row>
    <row r="914" ht="15.75">
      <c r="B914" s="10"/>
    </row>
    <row r="915" ht="15.75">
      <c r="B915" s="10"/>
    </row>
    <row r="916" ht="15.75">
      <c r="B916" s="10"/>
    </row>
    <row r="917" ht="15.75">
      <c r="B917" s="10"/>
    </row>
    <row r="918" ht="15.75">
      <c r="B918" s="10"/>
    </row>
    <row r="919" ht="15.75">
      <c r="B919" s="10"/>
    </row>
    <row r="920" ht="15.75">
      <c r="B920" s="10"/>
    </row>
    <row r="921" ht="15.75">
      <c r="B921" s="10"/>
    </row>
    <row r="922" ht="15.75">
      <c r="B922" s="10"/>
    </row>
    <row r="923" ht="15.75">
      <c r="B923" s="10"/>
    </row>
    <row r="924" ht="15.75">
      <c r="B924" s="10"/>
    </row>
    <row r="925" ht="15.75">
      <c r="B925" s="10"/>
    </row>
    <row r="926" ht="15.75">
      <c r="B926" s="10"/>
    </row>
    <row r="927" ht="15.75">
      <c r="B927" s="10"/>
    </row>
    <row r="928" ht="15.75">
      <c r="B928" s="10"/>
    </row>
    <row r="929" ht="15.75">
      <c r="B929" s="10"/>
    </row>
    <row r="930" ht="15.75">
      <c r="B930" s="10"/>
    </row>
    <row r="931" ht="15.75">
      <c r="B931" s="10"/>
    </row>
    <row r="932" ht="15.75">
      <c r="B932" s="10"/>
    </row>
    <row r="933" ht="15.75">
      <c r="B933" s="10"/>
    </row>
    <row r="934" ht="15.75">
      <c r="B934" s="10"/>
    </row>
    <row r="935" ht="15.75">
      <c r="B935" s="10"/>
    </row>
    <row r="936" ht="15.75">
      <c r="B936" s="10"/>
    </row>
    <row r="937" ht="15.75">
      <c r="B937" s="10"/>
    </row>
    <row r="938" ht="15.75">
      <c r="B938" s="10"/>
    </row>
    <row r="939" ht="15.75">
      <c r="B939" s="10"/>
    </row>
    <row r="940" ht="15.75">
      <c r="B940" s="10"/>
    </row>
    <row r="941" ht="15.75">
      <c r="B941" s="10"/>
    </row>
    <row r="942" ht="15.75">
      <c r="B942" s="10"/>
    </row>
    <row r="943" ht="15.75">
      <c r="B943" s="10"/>
    </row>
    <row r="944" ht="15.75">
      <c r="B944" s="10"/>
    </row>
    <row r="945" ht="15.75">
      <c r="B945" s="10"/>
    </row>
    <row r="946" ht="15.75">
      <c r="B946" s="10"/>
    </row>
    <row r="947" ht="15.75">
      <c r="B947" s="10"/>
    </row>
    <row r="948" ht="15.75">
      <c r="B948" s="10"/>
    </row>
    <row r="949" ht="15.75">
      <c r="B949" s="10"/>
    </row>
    <row r="950" ht="15.75">
      <c r="B950" s="10"/>
    </row>
    <row r="951" ht="15.75">
      <c r="B951" s="10"/>
    </row>
    <row r="952" ht="15.75">
      <c r="B952" s="10"/>
    </row>
    <row r="953" ht="15.75">
      <c r="B953" s="10"/>
    </row>
    <row r="954" ht="15.75">
      <c r="B954" s="10"/>
    </row>
    <row r="955" ht="15.75">
      <c r="B955" s="10"/>
    </row>
    <row r="956" ht="15.75">
      <c r="B956" s="10"/>
    </row>
    <row r="957" ht="15.75">
      <c r="B957" s="10"/>
    </row>
    <row r="958" ht="15.75">
      <c r="B958" s="10"/>
    </row>
    <row r="959" ht="15.75">
      <c r="B959" s="10"/>
    </row>
    <row r="960" ht="15.75">
      <c r="B960" s="10"/>
    </row>
    <row r="961" ht="15.75">
      <c r="B961" s="10"/>
    </row>
    <row r="962" ht="15.75">
      <c r="B962" s="10"/>
    </row>
    <row r="963" ht="15.75">
      <c r="B963" s="10"/>
    </row>
    <row r="964" ht="15.75">
      <c r="B964" s="10"/>
    </row>
    <row r="965" ht="15.75">
      <c r="B965" s="10"/>
    </row>
    <row r="966" ht="15.75">
      <c r="B966" s="10"/>
    </row>
    <row r="967" ht="15.75">
      <c r="B967" s="10"/>
    </row>
    <row r="968" ht="15.75">
      <c r="B968" s="10"/>
    </row>
    <row r="969" ht="15.75">
      <c r="B969" s="10"/>
    </row>
    <row r="970" ht="15.75">
      <c r="B970" s="10"/>
    </row>
    <row r="971" ht="15.75">
      <c r="B971" s="10"/>
    </row>
    <row r="972" ht="15.75">
      <c r="B972" s="10"/>
    </row>
    <row r="973" ht="15.75">
      <c r="B973" s="10"/>
    </row>
    <row r="974" ht="15.75">
      <c r="B974" s="10"/>
    </row>
    <row r="975" ht="15.75">
      <c r="B975" s="10"/>
    </row>
    <row r="976" ht="15.75">
      <c r="B976" s="10"/>
    </row>
    <row r="977" ht="15.75">
      <c r="B977" s="10"/>
    </row>
    <row r="978" ht="15.75">
      <c r="B978" s="10"/>
    </row>
    <row r="979" ht="15.75">
      <c r="B979" s="10"/>
    </row>
    <row r="980" ht="15.75">
      <c r="B980" s="10"/>
    </row>
    <row r="981" ht="15.75">
      <c r="B981" s="10"/>
    </row>
    <row r="982" ht="15.75">
      <c r="B982" s="10"/>
    </row>
    <row r="983" ht="15.75">
      <c r="B983" s="10"/>
    </row>
    <row r="984" ht="15.75">
      <c r="B984" s="10"/>
    </row>
    <row r="985" ht="15.75">
      <c r="B985" s="10"/>
    </row>
    <row r="986" ht="15.75">
      <c r="B986" s="10"/>
    </row>
    <row r="987" ht="15.75">
      <c r="B987" s="10"/>
    </row>
    <row r="988" ht="15.75">
      <c r="B988" s="10"/>
    </row>
    <row r="989" ht="15.75">
      <c r="B989" s="10"/>
    </row>
    <row r="990" ht="15.75">
      <c r="B990" s="10"/>
    </row>
    <row r="991" ht="15.75">
      <c r="B991" s="10"/>
    </row>
    <row r="992" ht="15.75">
      <c r="B992" s="10"/>
    </row>
    <row r="993" ht="15.75">
      <c r="B993" s="10"/>
    </row>
    <row r="994" ht="15.75">
      <c r="B994" s="10"/>
    </row>
    <row r="995" ht="15.75">
      <c r="B995" s="10"/>
    </row>
    <row r="996" ht="15.75">
      <c r="B996" s="10"/>
    </row>
    <row r="997" ht="15.75">
      <c r="B997" s="10"/>
    </row>
    <row r="998" ht="15.75">
      <c r="B998" s="10"/>
    </row>
    <row r="999" ht="15.75">
      <c r="B999" s="10"/>
    </row>
    <row r="1000" ht="15.75">
      <c r="B1000" s="10"/>
    </row>
    <row r="1001" ht="15.75">
      <c r="B1001" s="10"/>
    </row>
    <row r="1002" ht="15.75">
      <c r="B1002" s="10"/>
    </row>
    <row r="1003" ht="15.75">
      <c r="B1003" s="10"/>
    </row>
    <row r="1004" ht="15.75">
      <c r="B1004" s="10"/>
    </row>
    <row r="1005" ht="15.75">
      <c r="B1005" s="10"/>
    </row>
    <row r="1006" ht="15.75">
      <c r="B1006" s="10"/>
    </row>
    <row r="1007" ht="15.75">
      <c r="B1007" s="10"/>
    </row>
    <row r="1008" ht="15.75">
      <c r="B1008" s="10"/>
    </row>
    <row r="1009" ht="15.75">
      <c r="B1009" s="10"/>
    </row>
    <row r="1010" ht="15.75">
      <c r="B1010" s="10"/>
    </row>
    <row r="1011" ht="15.75">
      <c r="B1011" s="10"/>
    </row>
    <row r="1012" ht="15.75">
      <c r="B1012" s="10"/>
    </row>
    <row r="1013" ht="15.75">
      <c r="B1013" s="10"/>
    </row>
    <row r="1014" ht="15.75">
      <c r="B1014" s="10"/>
    </row>
    <row r="1015" ht="15.75">
      <c r="B1015" s="10"/>
    </row>
    <row r="1016" ht="15.75">
      <c r="B1016" s="10"/>
    </row>
    <row r="1017" ht="15.75">
      <c r="B1017" s="10"/>
    </row>
    <row r="1018" ht="15.75">
      <c r="B1018" s="10"/>
    </row>
    <row r="1019" ht="15.75">
      <c r="B1019" s="10"/>
    </row>
    <row r="1020" ht="15.75">
      <c r="B1020" s="10"/>
    </row>
    <row r="1021" ht="15.75">
      <c r="B1021" s="10"/>
    </row>
    <row r="1022" ht="15.75">
      <c r="B1022" s="10"/>
    </row>
    <row r="1023" ht="15.75">
      <c r="B1023" s="10"/>
    </row>
    <row r="1024" ht="15.75">
      <c r="B1024" s="10"/>
    </row>
    <row r="1025" ht="15.75">
      <c r="B1025" s="10"/>
    </row>
    <row r="1026" ht="15.75">
      <c r="B1026" s="10"/>
    </row>
    <row r="1027" ht="15.75">
      <c r="B1027" s="10"/>
    </row>
    <row r="1028" ht="15.75">
      <c r="B1028" s="10"/>
    </row>
    <row r="1029" ht="15.75">
      <c r="B1029" s="10"/>
    </row>
    <row r="1030" ht="15.75">
      <c r="B1030" s="10"/>
    </row>
    <row r="1031" ht="15.75">
      <c r="B1031" s="10"/>
    </row>
    <row r="1032" ht="15.75">
      <c r="B1032" s="10"/>
    </row>
    <row r="1033" ht="15.75">
      <c r="B1033" s="10"/>
    </row>
    <row r="1034" ht="15.75">
      <c r="B1034" s="10"/>
    </row>
    <row r="1035" ht="15.75">
      <c r="B1035" s="10"/>
    </row>
    <row r="1036" ht="15.75">
      <c r="B1036" s="10"/>
    </row>
    <row r="1037" ht="15.75">
      <c r="B1037" s="10"/>
    </row>
    <row r="1038" ht="15.75">
      <c r="B1038" s="10"/>
    </row>
    <row r="1039" ht="15.75">
      <c r="B1039" s="10"/>
    </row>
    <row r="1040" ht="15.75">
      <c r="B1040" s="10"/>
    </row>
    <row r="1041" ht="15.75">
      <c r="B1041" s="10"/>
    </row>
    <row r="1042" ht="15.75">
      <c r="B1042" s="10"/>
    </row>
    <row r="1043" ht="15.75">
      <c r="B1043" s="10"/>
    </row>
    <row r="1044" ht="15.75">
      <c r="B1044" s="10"/>
    </row>
    <row r="1045" ht="15.75">
      <c r="B1045" s="10"/>
    </row>
    <row r="1046" ht="15.75">
      <c r="B1046" s="10"/>
    </row>
    <row r="1047" ht="15.75">
      <c r="B1047" s="10"/>
    </row>
    <row r="1048" ht="15.75">
      <c r="B1048" s="10"/>
    </row>
    <row r="1049" ht="15.75">
      <c r="B1049" s="10"/>
    </row>
    <row r="1050" ht="15.75">
      <c r="B1050" s="10"/>
    </row>
    <row r="1051" ht="15.75">
      <c r="B1051" s="10"/>
    </row>
    <row r="1052" ht="15.75">
      <c r="B1052" s="10"/>
    </row>
    <row r="1053" ht="15.75">
      <c r="B1053" s="10"/>
    </row>
    <row r="1054" ht="15.75">
      <c r="B1054" s="10"/>
    </row>
    <row r="1055" ht="15.75">
      <c r="B1055" s="10"/>
    </row>
    <row r="1056" ht="15.75">
      <c r="B1056" s="10"/>
    </row>
    <row r="1057" ht="15.75">
      <c r="B1057" s="10"/>
    </row>
    <row r="1058" ht="15.75">
      <c r="B1058" s="10"/>
    </row>
    <row r="1059" ht="15.75">
      <c r="B1059" s="10"/>
    </row>
    <row r="1060" ht="15.75">
      <c r="B1060" s="10"/>
    </row>
    <row r="1061" ht="15.75">
      <c r="B1061" s="10"/>
    </row>
    <row r="1062" ht="15.75">
      <c r="B1062" s="10"/>
    </row>
    <row r="1063" ht="15.75">
      <c r="B1063" s="10"/>
    </row>
    <row r="1064" ht="15.75">
      <c r="B1064" s="10"/>
    </row>
    <row r="1065" ht="15.75">
      <c r="B1065" s="10"/>
    </row>
    <row r="1066" ht="15.75">
      <c r="B1066" s="10"/>
    </row>
    <row r="1067" ht="15.75">
      <c r="B1067" s="10"/>
    </row>
    <row r="1068" ht="15.75">
      <c r="B1068" s="10"/>
    </row>
    <row r="1069" ht="15.75">
      <c r="B1069" s="10"/>
    </row>
    <row r="1070" ht="15.75">
      <c r="B1070" s="10"/>
    </row>
    <row r="1071" ht="15.75">
      <c r="B1071" s="10"/>
    </row>
    <row r="1072" ht="15.75">
      <c r="B1072" s="10"/>
    </row>
    <row r="1073" ht="15.75">
      <c r="B1073" s="10"/>
    </row>
    <row r="1074" ht="15.75">
      <c r="B1074" s="10"/>
    </row>
    <row r="1075" ht="15.75">
      <c r="B1075" s="10"/>
    </row>
    <row r="1076" ht="15.75">
      <c r="B1076" s="10"/>
    </row>
    <row r="1077" ht="15.75">
      <c r="B1077" s="10"/>
    </row>
    <row r="1078" ht="15.75">
      <c r="B1078" s="10"/>
    </row>
    <row r="1079" ht="15.75">
      <c r="B1079" s="10"/>
    </row>
    <row r="1080" ht="15.75">
      <c r="B1080" s="10"/>
    </row>
    <row r="1081" ht="15.75">
      <c r="B1081" s="10"/>
    </row>
    <row r="1082" ht="15.75">
      <c r="B1082" s="10"/>
    </row>
    <row r="1083" ht="15.75">
      <c r="B1083" s="10"/>
    </row>
    <row r="1084" ht="15.75">
      <c r="B1084" s="10"/>
    </row>
    <row r="1085" ht="15.75">
      <c r="B1085" s="10"/>
    </row>
    <row r="1086" ht="15.75">
      <c r="B1086" s="10"/>
    </row>
    <row r="1087" ht="15.75">
      <c r="B1087" s="10"/>
    </row>
    <row r="1088" ht="15.75">
      <c r="B1088" s="10"/>
    </row>
    <row r="1089" ht="15.75">
      <c r="B1089" s="10"/>
    </row>
    <row r="1090" ht="15.75">
      <c r="B1090" s="10"/>
    </row>
    <row r="1091" ht="15.75">
      <c r="B1091" s="10"/>
    </row>
    <row r="1092" ht="15.75">
      <c r="B1092" s="10"/>
    </row>
    <row r="1093" ht="15.75">
      <c r="B1093" s="10"/>
    </row>
    <row r="1094" ht="15.75">
      <c r="B1094" s="10"/>
    </row>
    <row r="1095" ht="15.75">
      <c r="B1095" s="10"/>
    </row>
    <row r="1096" ht="15.75">
      <c r="B1096" s="10"/>
    </row>
    <row r="1097" ht="15.75">
      <c r="B1097" s="10"/>
    </row>
    <row r="1098" ht="15.75">
      <c r="B1098" s="10"/>
    </row>
    <row r="1099" ht="15.75">
      <c r="B1099" s="10"/>
    </row>
    <row r="1100" ht="15.75">
      <c r="B1100" s="10"/>
    </row>
    <row r="1101" ht="15.75">
      <c r="B1101" s="10"/>
    </row>
    <row r="1102" ht="15.75">
      <c r="B1102" s="10"/>
    </row>
    <row r="1103" ht="15.75">
      <c r="B1103" s="10"/>
    </row>
    <row r="1104" ht="15.75">
      <c r="B1104" s="10"/>
    </row>
    <row r="1105" ht="15.75">
      <c r="B1105" s="10"/>
    </row>
    <row r="1106" ht="15.75">
      <c r="B1106" s="10"/>
    </row>
    <row r="1107" ht="15.75">
      <c r="B1107" s="10"/>
    </row>
    <row r="1108" ht="15.75">
      <c r="B1108" s="10"/>
    </row>
    <row r="1109" ht="15.75">
      <c r="B1109" s="10"/>
    </row>
    <row r="1110" ht="15.75">
      <c r="B1110" s="10"/>
    </row>
    <row r="1111" ht="15.75">
      <c r="B1111" s="10"/>
    </row>
    <row r="1112" ht="15.75">
      <c r="B1112" s="10"/>
    </row>
    <row r="1113" ht="15.75">
      <c r="B1113" s="10"/>
    </row>
    <row r="1114" ht="15.75">
      <c r="B1114" s="10"/>
    </row>
    <row r="1115" ht="15.75">
      <c r="B1115" s="10"/>
    </row>
    <row r="1116" ht="15.75">
      <c r="B1116" s="10"/>
    </row>
    <row r="1117" ht="15.75">
      <c r="B1117" s="10"/>
    </row>
    <row r="1118" ht="15.75">
      <c r="B1118" s="10"/>
    </row>
    <row r="1119" ht="15.75">
      <c r="B1119" s="10"/>
    </row>
    <row r="1120" ht="15.75">
      <c r="B1120" s="10"/>
    </row>
    <row r="1121" ht="15.75">
      <c r="B1121" s="10"/>
    </row>
    <row r="1122" ht="15.75">
      <c r="B1122" s="10"/>
    </row>
    <row r="1123" ht="15.75">
      <c r="B1123" s="10"/>
    </row>
    <row r="1124" ht="15.75">
      <c r="B1124" s="10"/>
    </row>
    <row r="1125" ht="15.75">
      <c r="B1125" s="10"/>
    </row>
    <row r="1126" ht="15.75">
      <c r="B1126" s="10"/>
    </row>
    <row r="1127" ht="15.75">
      <c r="B1127" s="10"/>
    </row>
    <row r="1128" ht="15.75">
      <c r="B1128" s="10"/>
    </row>
  </sheetData>
  <mergeCells count="9">
    <mergeCell ref="J4:J5"/>
    <mergeCell ref="E4:E5"/>
    <mergeCell ref="F4:F5"/>
    <mergeCell ref="A3:B5"/>
    <mergeCell ref="C3:C5"/>
    <mergeCell ref="G4:G5"/>
    <mergeCell ref="D4:D5"/>
    <mergeCell ref="H4:H5"/>
    <mergeCell ref="I4:I5"/>
  </mergeCells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74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37"/>
  <sheetViews>
    <sheetView view="pageBreakPreview" zoomScale="75" zoomScaleNormal="50" zoomScaleSheetLayoutView="75" workbookViewId="0" topLeftCell="A1">
      <selection activeCell="E28" sqref="E28:K33"/>
    </sheetView>
  </sheetViews>
  <sheetFormatPr defaultColWidth="9" defaultRowHeight="30.75"/>
  <cols>
    <col min="1" max="1" width="1.1875" style="1" customWidth="1"/>
    <col min="2" max="2" width="1.8125" style="1" customWidth="1"/>
    <col min="3" max="3" width="2.5" style="1" customWidth="1"/>
    <col min="4" max="4" width="1.94140625" style="1" customWidth="1"/>
    <col min="5" max="5" width="2.25" style="1" customWidth="1"/>
    <col min="6" max="6" width="2.75" style="2" bestFit="1" customWidth="1"/>
    <col min="7" max="7" width="22.5" style="1" customWidth="1"/>
    <col min="8" max="8" width="1.94140625" style="1" customWidth="1"/>
    <col min="9" max="9" width="2.25" style="61" customWidth="1"/>
    <col min="10" max="10" width="2.12109375" style="1" customWidth="1"/>
    <col min="11" max="11" width="2.5625" style="1" customWidth="1"/>
    <col min="12" max="12" width="2.0625" style="1" customWidth="1"/>
    <col min="13" max="13" width="1.94140625" style="1" customWidth="1"/>
    <col min="14" max="14" width="3.19140625" style="1" customWidth="1"/>
    <col min="15" max="16384" width="9" style="1" customWidth="1"/>
  </cols>
  <sheetData>
    <row r="1" spans="2:13" ht="27" customHeight="1">
      <c r="B1" s="180" t="s">
        <v>31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ht="15.75" customHeight="1"/>
    <row r="3" ht="23.25" customHeight="1">
      <c r="G3" s="150" t="s">
        <v>13</v>
      </c>
    </row>
    <row r="4" spans="7:11" ht="23.25">
      <c r="G4" s="222" t="s">
        <v>32</v>
      </c>
      <c r="H4" s="113"/>
      <c r="I4" s="113"/>
      <c r="J4" s="113"/>
      <c r="K4" s="113"/>
    </row>
    <row r="5" spans="2:12" ht="26.25" customHeight="1">
      <c r="B5" s="55"/>
      <c r="C5" s="96"/>
      <c r="D5" s="96"/>
      <c r="E5" s="96"/>
      <c r="F5" s="171"/>
      <c r="G5" s="223"/>
      <c r="H5" s="55"/>
      <c r="I5" s="170"/>
      <c r="J5" s="96"/>
      <c r="K5" s="96"/>
      <c r="L5" s="171"/>
    </row>
    <row r="6" spans="2:12" ht="15" customHeight="1">
      <c r="B6" s="56"/>
      <c r="G6" s="3"/>
      <c r="L6" s="59"/>
    </row>
    <row r="7" spans="2:12" ht="21.75" customHeight="1">
      <c r="B7" s="56"/>
      <c r="D7" s="135"/>
      <c r="E7" s="136"/>
      <c r="F7" s="68"/>
      <c r="G7" s="137"/>
      <c r="H7" s="138"/>
      <c r="I7" s="69"/>
      <c r="J7" s="135"/>
      <c r="L7" s="59"/>
    </row>
    <row r="8" spans="2:12" ht="23.25">
      <c r="B8" s="56"/>
      <c r="E8" s="129"/>
      <c r="F8" s="48"/>
      <c r="G8" s="47"/>
      <c r="H8" s="47"/>
      <c r="I8" s="69"/>
      <c r="J8" s="47"/>
      <c r="L8" s="59"/>
    </row>
    <row r="9" spans="1:13" ht="23.25">
      <c r="A9" s="5"/>
      <c r="B9" s="56"/>
      <c r="C9" s="5"/>
      <c r="D9" s="50"/>
      <c r="E9" s="53"/>
      <c r="F9" s="51"/>
      <c r="G9" s="224" t="s">
        <v>34</v>
      </c>
      <c r="H9" s="124">
        <f>SUMIF(F10:F14,"U.",E10:E14)</f>
        <v>0</v>
      </c>
      <c r="I9" s="125">
        <f>SUMIF(F10:F14,"SU.",E10:E14)</f>
        <v>0</v>
      </c>
      <c r="J9" s="125">
        <f>SUMIF(F10:F14,"Tr.",E10:E14)</f>
        <v>0</v>
      </c>
      <c r="K9" s="134">
        <f>SUMIF(F10:F14,"Civ.",E10:E14)</f>
        <v>1</v>
      </c>
      <c r="L9" s="59"/>
      <c r="M9" s="5"/>
    </row>
    <row r="10" spans="1:13" ht="23.25">
      <c r="A10" s="5"/>
      <c r="B10" s="85"/>
      <c r="C10" s="55"/>
      <c r="G10" s="225"/>
      <c r="H10" s="30"/>
      <c r="I10" s="63"/>
      <c r="J10" s="29"/>
      <c r="K10" s="58"/>
      <c r="L10" s="84"/>
      <c r="M10" s="5"/>
    </row>
    <row r="11" spans="1:13" ht="18" customHeight="1">
      <c r="A11" s="5"/>
      <c r="B11" s="85"/>
      <c r="C11" s="56"/>
      <c r="G11" s="142"/>
      <c r="H11" s="30"/>
      <c r="I11" s="63"/>
      <c r="J11" s="29"/>
      <c r="K11" s="83"/>
      <c r="L11" s="84"/>
      <c r="M11" s="5"/>
    </row>
    <row r="12" spans="1:13" ht="23.25">
      <c r="A12" s="5"/>
      <c r="B12" s="85"/>
      <c r="C12" s="56"/>
      <c r="D12" s="47"/>
      <c r="E12" s="129"/>
      <c r="F12" s="48"/>
      <c r="G12" s="137"/>
      <c r="I12" s="69"/>
      <c r="J12" s="47"/>
      <c r="K12" s="149"/>
      <c r="L12" s="85"/>
      <c r="M12" s="5"/>
    </row>
    <row r="13" spans="1:13" ht="23.25">
      <c r="A13" s="5"/>
      <c r="B13" s="85"/>
      <c r="C13" s="56"/>
      <c r="D13" s="47"/>
      <c r="E13" s="136">
        <v>1</v>
      </c>
      <c r="F13" s="68" t="s">
        <v>6</v>
      </c>
      <c r="G13" s="137" t="s">
        <v>27</v>
      </c>
      <c r="H13" s="138"/>
      <c r="I13" s="69" t="s">
        <v>5</v>
      </c>
      <c r="J13" s="47"/>
      <c r="K13" s="149"/>
      <c r="L13" s="85"/>
      <c r="M13" s="5"/>
    </row>
    <row r="14" spans="1:13" ht="8.25" customHeight="1">
      <c r="A14" s="5"/>
      <c r="B14" s="85"/>
      <c r="C14" s="57"/>
      <c r="D14" s="50"/>
      <c r="E14" s="53"/>
      <c r="F14" s="54"/>
      <c r="G14" s="50"/>
      <c r="H14" s="50"/>
      <c r="I14" s="65"/>
      <c r="J14" s="50"/>
      <c r="K14" s="60"/>
      <c r="L14" s="85"/>
      <c r="M14" s="5"/>
    </row>
    <row r="15" spans="2:12" ht="23.25">
      <c r="B15" s="56"/>
      <c r="C15" s="5"/>
      <c r="D15" s="5"/>
      <c r="E15" s="129"/>
      <c r="F15" s="48"/>
      <c r="G15" s="47"/>
      <c r="H15" s="47"/>
      <c r="I15" s="69"/>
      <c r="J15" s="47"/>
      <c r="K15" s="5"/>
      <c r="L15" s="59"/>
    </row>
    <row r="16" spans="2:12" ht="23.25">
      <c r="B16" s="96"/>
      <c r="C16" s="96"/>
      <c r="D16" s="96"/>
      <c r="E16" s="186"/>
      <c r="F16" s="187"/>
      <c r="G16" s="188"/>
      <c r="H16" s="188"/>
      <c r="I16" s="189"/>
      <c r="J16" s="188"/>
      <c r="K16" s="96"/>
      <c r="L16" s="96"/>
    </row>
    <row r="17" spans="1:14" ht="23.25">
      <c r="A17" s="5"/>
      <c r="B17" s="5"/>
      <c r="C17" s="50"/>
      <c r="D17" s="50"/>
      <c r="E17" s="127"/>
      <c r="F17" s="51"/>
      <c r="G17" s="224" t="s">
        <v>33</v>
      </c>
      <c r="H17" s="124">
        <f>SUMIF(F18:F22,"U.",E18:E22)</f>
        <v>0</v>
      </c>
      <c r="I17" s="125">
        <f>SUMIF(F18:F22,"SU.",E18:E22)</f>
        <v>0</v>
      </c>
      <c r="J17" s="125">
        <f>SUMIF(F18:F22,"Tr.",E18:E22)</f>
        <v>0</v>
      </c>
      <c r="K17" s="125">
        <f>SUMIF(F18:F22,"Civ.",E18:E22)</f>
        <v>2</v>
      </c>
      <c r="L17" s="4"/>
      <c r="M17" s="5"/>
      <c r="N17" s="5"/>
    </row>
    <row r="18" spans="1:14" ht="23.25">
      <c r="A18" s="5"/>
      <c r="B18" s="59"/>
      <c r="C18" s="96"/>
      <c r="E18" s="126"/>
      <c r="G18" s="226"/>
      <c r="H18" s="30"/>
      <c r="I18" s="63"/>
      <c r="J18" s="4"/>
      <c r="K18" s="166"/>
      <c r="L18" s="191"/>
      <c r="M18" s="5"/>
      <c r="N18" s="5"/>
    </row>
    <row r="19" spans="1:14" ht="14.25" customHeight="1">
      <c r="A19" s="5"/>
      <c r="B19" s="59"/>
      <c r="C19" s="5"/>
      <c r="D19" s="5"/>
      <c r="E19" s="128"/>
      <c r="F19" s="6"/>
      <c r="G19" s="5"/>
      <c r="H19" s="5"/>
      <c r="I19" s="62"/>
      <c r="J19" s="5"/>
      <c r="K19" s="5"/>
      <c r="L19" s="56"/>
      <c r="M19" s="5"/>
      <c r="N19" s="5"/>
    </row>
    <row r="20" spans="1:13" ht="23.25">
      <c r="A20" s="5"/>
      <c r="B20" s="59"/>
      <c r="C20" s="5"/>
      <c r="D20" s="5"/>
      <c r="E20" s="129"/>
      <c r="F20" s="48"/>
      <c r="G20" s="139"/>
      <c r="H20" s="47"/>
      <c r="I20" s="69"/>
      <c r="J20" s="47"/>
      <c r="K20" s="5"/>
      <c r="L20" s="56"/>
      <c r="M20" s="5"/>
    </row>
    <row r="21" spans="1:13" ht="23.25">
      <c r="A21" s="5"/>
      <c r="B21" s="59"/>
      <c r="C21" s="5"/>
      <c r="D21" s="5"/>
      <c r="E21" s="129"/>
      <c r="F21" s="48"/>
      <c r="G21" s="139"/>
      <c r="H21" s="47"/>
      <c r="I21" s="69"/>
      <c r="J21" s="47"/>
      <c r="K21" s="5"/>
      <c r="L21" s="56"/>
      <c r="M21" s="5"/>
    </row>
    <row r="22" spans="1:13" ht="23.25">
      <c r="A22" s="5"/>
      <c r="B22" s="59"/>
      <c r="C22" s="5"/>
      <c r="D22" s="5"/>
      <c r="E22" s="129">
        <v>2</v>
      </c>
      <c r="F22" s="48" t="s">
        <v>6</v>
      </c>
      <c r="G22" s="47" t="s">
        <v>26</v>
      </c>
      <c r="H22" s="47"/>
      <c r="I22" s="69" t="s">
        <v>5</v>
      </c>
      <c r="J22" s="47"/>
      <c r="K22" s="5"/>
      <c r="L22" s="56"/>
      <c r="M22" s="5"/>
    </row>
    <row r="23" spans="1:13" ht="23.25">
      <c r="A23" s="5"/>
      <c r="B23" s="5"/>
      <c r="C23" s="57"/>
      <c r="D23" s="50"/>
      <c r="E23" s="130"/>
      <c r="F23" s="94"/>
      <c r="G23" s="92"/>
      <c r="H23" s="92"/>
      <c r="I23" s="95"/>
      <c r="J23" s="92"/>
      <c r="K23" s="60"/>
      <c r="L23" s="5"/>
      <c r="M23" s="5"/>
    </row>
    <row r="24" spans="1:13" ht="14.25" customHeight="1">
      <c r="A24" s="5"/>
      <c r="B24" s="5"/>
      <c r="C24" s="5"/>
      <c r="D24" s="5"/>
      <c r="E24" s="5"/>
      <c r="F24" s="6"/>
      <c r="G24" s="5"/>
      <c r="H24" s="5"/>
      <c r="I24" s="62"/>
      <c r="J24" s="5"/>
      <c r="K24" s="5"/>
      <c r="L24" s="5"/>
      <c r="M24" s="5"/>
    </row>
    <row r="25" spans="1:14" ht="23.25">
      <c r="A25" s="5"/>
      <c r="B25" s="5"/>
      <c r="C25" s="50"/>
      <c r="D25" s="50"/>
      <c r="E25" s="127"/>
      <c r="F25" s="51"/>
      <c r="G25" s="224" t="s">
        <v>35</v>
      </c>
      <c r="H25" s="124">
        <f>SUMIF(F26:F34,"U.",E26:E34)</f>
        <v>0</v>
      </c>
      <c r="I25" s="125">
        <f>SUMIF(F26:F34,"SU.",E26:E34)</f>
        <v>0</v>
      </c>
      <c r="J25" s="125">
        <f>SUMIF(F26:F34,"VSP",E26:E34)</f>
        <v>0</v>
      </c>
      <c r="K25" s="125">
        <f>SUMIF(F26:F34,"Civ.",E26:E34)</f>
        <v>1</v>
      </c>
      <c r="L25" s="4"/>
      <c r="M25" s="5"/>
      <c r="N25" s="5"/>
    </row>
    <row r="26" spans="1:14" ht="23.25">
      <c r="A26" s="5"/>
      <c r="B26" s="59"/>
      <c r="C26" s="96"/>
      <c r="E26" s="126"/>
      <c r="G26" s="226"/>
      <c r="H26" s="30"/>
      <c r="I26" s="63"/>
      <c r="J26" s="4"/>
      <c r="K26" s="166"/>
      <c r="L26" s="191"/>
      <c r="M26" s="5"/>
      <c r="N26" s="5"/>
    </row>
    <row r="27" spans="1:14" ht="14.25" customHeight="1">
      <c r="A27" s="5"/>
      <c r="B27" s="59"/>
      <c r="C27" s="5"/>
      <c r="D27" s="5"/>
      <c r="E27" s="128"/>
      <c r="F27" s="6"/>
      <c r="G27" s="5"/>
      <c r="H27" s="5"/>
      <c r="I27" s="62"/>
      <c r="J27" s="5"/>
      <c r="K27" s="5"/>
      <c r="L27" s="56"/>
      <c r="M27" s="5"/>
      <c r="N27" s="5"/>
    </row>
    <row r="28" spans="1:13" ht="23.25">
      <c r="A28" s="5"/>
      <c r="B28" s="59"/>
      <c r="C28" s="5"/>
      <c r="D28" s="5"/>
      <c r="E28" s="136"/>
      <c r="F28" s="68"/>
      <c r="G28" s="137"/>
      <c r="H28" s="138"/>
      <c r="I28" s="69"/>
      <c r="J28" s="47"/>
      <c r="K28" s="5"/>
      <c r="L28" s="56"/>
      <c r="M28" s="5"/>
    </row>
    <row r="29" spans="1:13" ht="23.25">
      <c r="A29" s="5"/>
      <c r="B29" s="59"/>
      <c r="C29" s="5"/>
      <c r="D29" s="5"/>
      <c r="E29" s="129"/>
      <c r="F29" s="48"/>
      <c r="G29" s="137"/>
      <c r="I29" s="69"/>
      <c r="J29" s="47"/>
      <c r="K29" s="5"/>
      <c r="L29" s="56"/>
      <c r="M29" s="5"/>
    </row>
    <row r="30" spans="1:13" ht="23.25">
      <c r="A30" s="5"/>
      <c r="B30" s="59"/>
      <c r="C30" s="5"/>
      <c r="D30" s="5"/>
      <c r="E30" s="129"/>
      <c r="F30" s="48"/>
      <c r="G30" s="167"/>
      <c r="H30" s="47"/>
      <c r="I30" s="69"/>
      <c r="J30" s="47"/>
      <c r="K30" s="5"/>
      <c r="L30" s="56"/>
      <c r="M30" s="5"/>
    </row>
    <row r="31" spans="1:13" ht="23.25">
      <c r="A31" s="5"/>
      <c r="B31" s="59"/>
      <c r="C31" s="5"/>
      <c r="D31" s="5"/>
      <c r="E31" s="129"/>
      <c r="F31" s="48"/>
      <c r="G31" s="167"/>
      <c r="H31" s="138"/>
      <c r="I31" s="69"/>
      <c r="J31" s="47"/>
      <c r="K31" s="5"/>
      <c r="L31" s="56"/>
      <c r="M31" s="5"/>
    </row>
    <row r="32" spans="1:13" ht="23.25">
      <c r="A32" s="5"/>
      <c r="B32" s="59"/>
      <c r="C32" s="5"/>
      <c r="D32" s="5"/>
      <c r="E32" s="129"/>
      <c r="F32" s="48"/>
      <c r="G32" s="167"/>
      <c r="H32" s="138"/>
      <c r="I32" s="69"/>
      <c r="J32" s="47"/>
      <c r="K32" s="5"/>
      <c r="L32" s="56"/>
      <c r="M32" s="5"/>
    </row>
    <row r="33" spans="1:13" ht="23.25">
      <c r="A33" s="5"/>
      <c r="B33" s="59"/>
      <c r="C33" s="5"/>
      <c r="D33" s="5"/>
      <c r="E33" s="129"/>
      <c r="F33" s="48"/>
      <c r="G33" s="167"/>
      <c r="H33" s="138"/>
      <c r="I33" s="69"/>
      <c r="J33" s="47"/>
      <c r="K33" s="5"/>
      <c r="L33" s="56"/>
      <c r="M33" s="5"/>
    </row>
    <row r="34" spans="1:13" ht="23.25">
      <c r="A34" s="5"/>
      <c r="B34" s="59"/>
      <c r="C34" s="5"/>
      <c r="D34" s="5"/>
      <c r="E34" s="129">
        <v>1</v>
      </c>
      <c r="F34" s="48" t="s">
        <v>6</v>
      </c>
      <c r="G34" s="47" t="s">
        <v>26</v>
      </c>
      <c r="H34" s="47"/>
      <c r="I34" s="69" t="s">
        <v>5</v>
      </c>
      <c r="J34" s="47"/>
      <c r="K34" s="5"/>
      <c r="L34" s="56"/>
      <c r="M34" s="5"/>
    </row>
    <row r="35" spans="1:14" ht="23.25" customHeight="1">
      <c r="A35" s="5"/>
      <c r="B35" s="59"/>
      <c r="C35" s="108"/>
      <c r="D35" s="50"/>
      <c r="E35" s="168"/>
      <c r="F35" s="99"/>
      <c r="G35" s="98"/>
      <c r="H35" s="98"/>
      <c r="I35" s="169"/>
      <c r="J35" s="52"/>
      <c r="K35" s="52"/>
      <c r="L35" s="191"/>
      <c r="M35" s="5"/>
      <c r="N35" s="5"/>
    </row>
    <row r="36" spans="1:13" ht="17.25" customHeight="1">
      <c r="A36" s="5"/>
      <c r="B36" s="5"/>
      <c r="C36" s="96"/>
      <c r="D36" s="96"/>
      <c r="E36" s="96"/>
      <c r="F36" s="190"/>
      <c r="G36" s="96"/>
      <c r="H36" s="96"/>
      <c r="I36" s="170"/>
      <c r="J36" s="96"/>
      <c r="K36" s="96"/>
      <c r="L36" s="5"/>
      <c r="M36" s="5"/>
    </row>
    <row r="37" spans="5:10" ht="23.25">
      <c r="E37" s="129"/>
      <c r="F37" s="48"/>
      <c r="G37" s="47"/>
      <c r="H37" s="47"/>
      <c r="I37" s="69"/>
      <c r="J37" s="47"/>
    </row>
    <row r="38" ht="23.25">
      <c r="M38" s="5"/>
    </row>
    <row r="39" ht="23.25">
      <c r="M39" s="5"/>
    </row>
    <row r="40" ht="23.25">
      <c r="M40" s="5"/>
    </row>
    <row r="41" ht="23.25">
      <c r="M41" s="5"/>
    </row>
    <row r="42" ht="23.25">
      <c r="M42" s="5"/>
    </row>
    <row r="43" ht="23.25">
      <c r="M43" s="5"/>
    </row>
    <row r="44" ht="23.25">
      <c r="M44" s="5"/>
    </row>
    <row r="45" ht="23.25">
      <c r="M45" s="5"/>
    </row>
    <row r="46" ht="23.25">
      <c r="M46" s="5"/>
    </row>
    <row r="47" ht="23.25">
      <c r="M47" s="5"/>
    </row>
    <row r="48" ht="23.25">
      <c r="M48" s="5"/>
    </row>
    <row r="49" ht="23.25">
      <c r="M49" s="5"/>
    </row>
    <row r="50" ht="23.25">
      <c r="M50" s="5"/>
    </row>
    <row r="51" ht="23.25">
      <c r="M51" s="5"/>
    </row>
    <row r="52" ht="23.25">
      <c r="M52" s="5"/>
    </row>
    <row r="53" ht="23.25">
      <c r="M53" s="5"/>
    </row>
    <row r="54" ht="23.25">
      <c r="M54" s="5"/>
    </row>
    <row r="55" ht="23.25">
      <c r="M55" s="5"/>
    </row>
    <row r="56" ht="23.25">
      <c r="M56" s="5"/>
    </row>
    <row r="57" ht="23.25">
      <c r="M57" s="5"/>
    </row>
    <row r="58" ht="23.25">
      <c r="M58" s="5"/>
    </row>
    <row r="59" ht="23.25">
      <c r="M59" s="5"/>
    </row>
    <row r="60" ht="23.25">
      <c r="M60" s="5"/>
    </row>
    <row r="61" ht="23.25">
      <c r="M61" s="5"/>
    </row>
    <row r="62" ht="23.25">
      <c r="M62" s="5"/>
    </row>
    <row r="63" ht="23.25">
      <c r="M63" s="5"/>
    </row>
    <row r="64" ht="23.25">
      <c r="M64" s="5"/>
    </row>
    <row r="65" ht="23.25">
      <c r="M65" s="5"/>
    </row>
    <row r="66" ht="23.25">
      <c r="M66" s="5"/>
    </row>
    <row r="67" ht="23.25">
      <c r="M67" s="5"/>
    </row>
    <row r="68" ht="23.25">
      <c r="M68" s="5"/>
    </row>
    <row r="69" ht="23.25">
      <c r="M69" s="5"/>
    </row>
    <row r="70" ht="23.25">
      <c r="M70" s="5"/>
    </row>
    <row r="71" ht="23.25">
      <c r="M71" s="5"/>
    </row>
    <row r="72" ht="23.25">
      <c r="M72" s="5"/>
    </row>
    <row r="73" ht="23.25">
      <c r="M73" s="5"/>
    </row>
    <row r="74" ht="23.25">
      <c r="M74" s="5"/>
    </row>
    <row r="75" ht="23.25">
      <c r="M75" s="5"/>
    </row>
    <row r="76" ht="23.25">
      <c r="M76" s="5"/>
    </row>
    <row r="77" ht="23.25">
      <c r="M77" s="5"/>
    </row>
    <row r="78" ht="23.25">
      <c r="M78" s="5"/>
    </row>
    <row r="79" ht="23.25">
      <c r="M79" s="5"/>
    </row>
    <row r="80" ht="23.25">
      <c r="M80" s="5"/>
    </row>
    <row r="81" ht="23.25">
      <c r="M81" s="5"/>
    </row>
    <row r="82" ht="23.25">
      <c r="M82" s="5"/>
    </row>
    <row r="83" ht="23.25">
      <c r="M83" s="5"/>
    </row>
    <row r="84" ht="23.25">
      <c r="M84" s="5"/>
    </row>
    <row r="85" ht="23.25">
      <c r="M85" s="5"/>
    </row>
    <row r="86" ht="23.25">
      <c r="M86" s="5"/>
    </row>
    <row r="87" ht="23.25">
      <c r="M87" s="5"/>
    </row>
    <row r="88" ht="23.25">
      <c r="M88" s="5"/>
    </row>
    <row r="89" ht="23.25">
      <c r="M89" s="5"/>
    </row>
    <row r="90" ht="23.25">
      <c r="M90" s="5"/>
    </row>
    <row r="91" ht="23.25">
      <c r="M91" s="5"/>
    </row>
    <row r="92" ht="23.25">
      <c r="M92" s="5"/>
    </row>
    <row r="93" ht="23.25">
      <c r="M93" s="5"/>
    </row>
    <row r="94" ht="23.25">
      <c r="M94" s="5"/>
    </row>
    <row r="95" ht="23.25">
      <c r="M95" s="5"/>
    </row>
    <row r="96" ht="23.25">
      <c r="M96" s="5"/>
    </row>
    <row r="97" ht="23.25">
      <c r="M97" s="5"/>
    </row>
    <row r="98" ht="23.25">
      <c r="M98" s="5"/>
    </row>
    <row r="99" ht="23.25">
      <c r="M99" s="5"/>
    </row>
    <row r="100" ht="23.25">
      <c r="M100" s="5"/>
    </row>
    <row r="101" ht="23.25">
      <c r="M101" s="5"/>
    </row>
    <row r="102" ht="23.25">
      <c r="M102" s="5"/>
    </row>
    <row r="103" ht="23.25">
      <c r="M103" s="5"/>
    </row>
    <row r="104" ht="23.25">
      <c r="M104" s="5"/>
    </row>
    <row r="105" ht="23.25">
      <c r="M105" s="5"/>
    </row>
    <row r="106" ht="23.25">
      <c r="M106" s="5"/>
    </row>
    <row r="107" ht="23.25">
      <c r="M107" s="5"/>
    </row>
    <row r="108" ht="23.25">
      <c r="M108" s="5"/>
    </row>
    <row r="109" ht="23.25">
      <c r="M109" s="5"/>
    </row>
    <row r="110" ht="23.25">
      <c r="M110" s="5"/>
    </row>
    <row r="111" ht="23.25">
      <c r="M111" s="5"/>
    </row>
    <row r="112" ht="23.25">
      <c r="M112" s="5"/>
    </row>
    <row r="113" ht="23.25">
      <c r="M113" s="5"/>
    </row>
    <row r="114" ht="23.25">
      <c r="M114" s="5"/>
    </row>
    <row r="115" ht="23.25">
      <c r="M115" s="5"/>
    </row>
    <row r="116" ht="23.25">
      <c r="M116" s="5"/>
    </row>
    <row r="117" ht="23.25">
      <c r="M117" s="5"/>
    </row>
    <row r="118" ht="23.25">
      <c r="M118" s="5"/>
    </row>
    <row r="119" ht="23.25">
      <c r="M119" s="5"/>
    </row>
    <row r="120" ht="23.25">
      <c r="M120" s="5"/>
    </row>
    <row r="121" ht="23.25">
      <c r="M121" s="5"/>
    </row>
    <row r="122" ht="23.25">
      <c r="M122" s="5"/>
    </row>
    <row r="123" ht="23.25">
      <c r="M123" s="5"/>
    </row>
    <row r="124" ht="23.25">
      <c r="M124" s="5"/>
    </row>
    <row r="125" ht="23.25">
      <c r="M125" s="5"/>
    </row>
    <row r="126" ht="23.25">
      <c r="M126" s="5"/>
    </row>
    <row r="127" ht="23.25">
      <c r="M127" s="5"/>
    </row>
    <row r="128" ht="23.25">
      <c r="M128" s="5"/>
    </row>
    <row r="129" ht="23.25">
      <c r="M129" s="5"/>
    </row>
    <row r="130" ht="23.25">
      <c r="M130" s="5"/>
    </row>
    <row r="131" ht="23.25">
      <c r="M131" s="5"/>
    </row>
    <row r="132" ht="23.25">
      <c r="M132" s="5"/>
    </row>
    <row r="133" ht="23.25">
      <c r="M133" s="5"/>
    </row>
    <row r="134" ht="23.25">
      <c r="M134" s="5"/>
    </row>
    <row r="135" ht="23.25">
      <c r="M135" s="5"/>
    </row>
    <row r="136" ht="23.25">
      <c r="M136" s="5"/>
    </row>
    <row r="137" ht="23.25">
      <c r="M137" s="5"/>
    </row>
    <row r="138" ht="23.25">
      <c r="M138" s="5"/>
    </row>
    <row r="139" ht="23.25">
      <c r="M139" s="5"/>
    </row>
    <row r="140" ht="23.25">
      <c r="M140" s="5"/>
    </row>
    <row r="141" ht="23.25">
      <c r="M141" s="5"/>
    </row>
    <row r="142" ht="23.25">
      <c r="M142" s="5"/>
    </row>
    <row r="143" ht="23.25">
      <c r="M143" s="5"/>
    </row>
    <row r="144" ht="23.25">
      <c r="M144" s="5"/>
    </row>
    <row r="145" ht="23.25">
      <c r="M145" s="5"/>
    </row>
    <row r="146" ht="23.25">
      <c r="M146" s="5"/>
    </row>
    <row r="147" ht="23.25">
      <c r="M147" s="5"/>
    </row>
    <row r="148" ht="23.25">
      <c r="M148" s="5"/>
    </row>
    <row r="149" ht="23.25">
      <c r="M149" s="5"/>
    </row>
    <row r="150" ht="23.25">
      <c r="M150" s="5"/>
    </row>
    <row r="151" ht="23.25">
      <c r="M151" s="5"/>
    </row>
    <row r="152" ht="23.25">
      <c r="M152" s="5"/>
    </row>
    <row r="153" ht="23.25">
      <c r="M153" s="5"/>
    </row>
    <row r="154" ht="23.25">
      <c r="M154" s="5"/>
    </row>
    <row r="155" ht="23.25">
      <c r="M155" s="5"/>
    </row>
    <row r="156" ht="23.25">
      <c r="M156" s="5"/>
    </row>
    <row r="157" ht="23.25">
      <c r="M157" s="5"/>
    </row>
    <row r="158" ht="23.25">
      <c r="M158" s="5"/>
    </row>
    <row r="159" ht="23.25">
      <c r="M159" s="5"/>
    </row>
    <row r="160" ht="23.25">
      <c r="M160" s="5"/>
    </row>
    <row r="161" ht="23.25">
      <c r="M161" s="5"/>
    </row>
    <row r="162" ht="23.25">
      <c r="M162" s="5"/>
    </row>
    <row r="163" ht="23.25">
      <c r="M163" s="5"/>
    </row>
    <row r="164" ht="23.25">
      <c r="M164" s="5"/>
    </row>
    <row r="165" ht="23.25">
      <c r="M165" s="5"/>
    </row>
    <row r="166" ht="23.25">
      <c r="M166" s="5"/>
    </row>
    <row r="167" ht="23.25">
      <c r="M167" s="5"/>
    </row>
    <row r="168" ht="23.25">
      <c r="M168" s="5"/>
    </row>
    <row r="169" ht="23.25">
      <c r="M169" s="5"/>
    </row>
    <row r="170" ht="23.25">
      <c r="M170" s="5"/>
    </row>
    <row r="171" ht="23.25">
      <c r="M171" s="5"/>
    </row>
    <row r="172" ht="23.25">
      <c r="M172" s="5"/>
    </row>
    <row r="173" ht="23.25">
      <c r="M173" s="5"/>
    </row>
    <row r="174" ht="23.25">
      <c r="M174" s="5"/>
    </row>
    <row r="175" ht="23.25">
      <c r="M175" s="5"/>
    </row>
    <row r="176" ht="23.25">
      <c r="M176" s="5"/>
    </row>
    <row r="177" ht="23.25">
      <c r="M177" s="5"/>
    </row>
    <row r="178" ht="23.25">
      <c r="M178" s="5"/>
    </row>
    <row r="179" ht="23.25">
      <c r="M179" s="5"/>
    </row>
    <row r="180" ht="23.25">
      <c r="M180" s="5"/>
    </row>
    <row r="181" ht="23.25">
      <c r="M181" s="5"/>
    </row>
    <row r="182" ht="23.25">
      <c r="M182" s="5"/>
    </row>
    <row r="183" ht="23.25">
      <c r="M183" s="5"/>
    </row>
    <row r="184" ht="23.25">
      <c r="M184" s="5"/>
    </row>
    <row r="185" ht="23.25">
      <c r="M185" s="5"/>
    </row>
    <row r="186" ht="23.25">
      <c r="M186" s="5"/>
    </row>
    <row r="187" ht="23.25">
      <c r="M187" s="5"/>
    </row>
    <row r="188" ht="23.25">
      <c r="M188" s="5"/>
    </row>
    <row r="189" ht="23.25">
      <c r="M189" s="5"/>
    </row>
    <row r="190" ht="23.25">
      <c r="M190" s="5"/>
    </row>
    <row r="191" ht="23.25">
      <c r="M191" s="5"/>
    </row>
    <row r="192" ht="23.25">
      <c r="M192" s="5"/>
    </row>
    <row r="193" ht="23.25">
      <c r="M193" s="5"/>
    </row>
    <row r="194" ht="23.25">
      <c r="M194" s="5"/>
    </row>
    <row r="195" ht="23.25">
      <c r="M195" s="5"/>
    </row>
    <row r="196" ht="23.25">
      <c r="M196" s="5"/>
    </row>
    <row r="197" ht="23.25">
      <c r="M197" s="5"/>
    </row>
    <row r="198" ht="23.25">
      <c r="M198" s="5"/>
    </row>
    <row r="199" ht="23.25">
      <c r="M199" s="5"/>
    </row>
    <row r="200" ht="23.25">
      <c r="M200" s="5"/>
    </row>
    <row r="201" ht="23.25">
      <c r="M201" s="5"/>
    </row>
    <row r="202" ht="23.25">
      <c r="M202" s="5"/>
    </row>
    <row r="203" ht="23.25">
      <c r="M203" s="5"/>
    </row>
    <row r="204" ht="23.25">
      <c r="M204" s="5"/>
    </row>
    <row r="205" ht="23.25">
      <c r="M205" s="5"/>
    </row>
    <row r="206" ht="23.25">
      <c r="M206" s="5"/>
    </row>
    <row r="207" ht="23.25">
      <c r="M207" s="5"/>
    </row>
    <row r="208" ht="23.25">
      <c r="M208" s="5"/>
    </row>
    <row r="209" ht="23.25">
      <c r="M209" s="5"/>
    </row>
    <row r="210" ht="23.25">
      <c r="M210" s="5"/>
    </row>
    <row r="211" ht="23.25">
      <c r="M211" s="5"/>
    </row>
    <row r="212" ht="23.25">
      <c r="M212" s="5"/>
    </row>
    <row r="213" ht="23.25">
      <c r="M213" s="5"/>
    </row>
    <row r="214" ht="23.25">
      <c r="M214" s="5"/>
    </row>
    <row r="215" ht="23.25">
      <c r="M215" s="5"/>
    </row>
    <row r="216" ht="23.25">
      <c r="M216" s="5"/>
    </row>
    <row r="217" ht="23.25">
      <c r="M217" s="5"/>
    </row>
    <row r="218" ht="23.25">
      <c r="M218" s="5"/>
    </row>
    <row r="219" ht="23.25">
      <c r="M219" s="5"/>
    </row>
    <row r="220" ht="23.25">
      <c r="M220" s="5"/>
    </row>
    <row r="221" ht="23.25">
      <c r="M221" s="5"/>
    </row>
    <row r="222" ht="23.25">
      <c r="M222" s="5"/>
    </row>
    <row r="223" ht="23.25">
      <c r="M223" s="5"/>
    </row>
    <row r="224" ht="23.25">
      <c r="M224" s="5"/>
    </row>
    <row r="225" ht="23.25">
      <c r="M225" s="5"/>
    </row>
    <row r="226" ht="23.25">
      <c r="M226" s="5"/>
    </row>
    <row r="227" ht="23.25">
      <c r="M227" s="5"/>
    </row>
    <row r="228" ht="23.25">
      <c r="M228" s="5"/>
    </row>
    <row r="229" ht="23.25">
      <c r="M229" s="5"/>
    </row>
    <row r="230" ht="23.25">
      <c r="M230" s="5"/>
    </row>
    <row r="231" ht="23.25">
      <c r="M231" s="5"/>
    </row>
    <row r="232" ht="23.25">
      <c r="M232" s="5"/>
    </row>
    <row r="233" ht="23.25">
      <c r="M233" s="5"/>
    </row>
    <row r="234" ht="23.25">
      <c r="M234" s="5"/>
    </row>
    <row r="235" ht="23.25">
      <c r="M235" s="5"/>
    </row>
    <row r="236" ht="23.25">
      <c r="M236" s="5"/>
    </row>
    <row r="237" ht="23.25">
      <c r="M237" s="5"/>
    </row>
    <row r="238" ht="23.25">
      <c r="M238" s="5"/>
    </row>
    <row r="239" ht="23.25">
      <c r="M239" s="5"/>
    </row>
    <row r="240" ht="23.25">
      <c r="M240" s="5"/>
    </row>
    <row r="241" ht="23.25">
      <c r="M241" s="5"/>
    </row>
    <row r="242" ht="23.25">
      <c r="M242" s="5"/>
    </row>
    <row r="243" ht="23.25">
      <c r="M243" s="5"/>
    </row>
    <row r="244" ht="23.25">
      <c r="M244" s="5"/>
    </row>
    <row r="245" ht="23.25">
      <c r="M245" s="5"/>
    </row>
    <row r="246" ht="23.25">
      <c r="M246" s="5"/>
    </row>
    <row r="247" ht="23.25">
      <c r="M247" s="5"/>
    </row>
    <row r="248" ht="23.25">
      <c r="M248" s="5"/>
    </row>
    <row r="249" ht="23.25">
      <c r="M249" s="5"/>
    </row>
    <row r="250" ht="23.25">
      <c r="M250" s="5"/>
    </row>
    <row r="251" ht="23.25">
      <c r="M251" s="5"/>
    </row>
    <row r="252" ht="23.25">
      <c r="M252" s="5"/>
    </row>
    <row r="253" ht="23.25">
      <c r="M253" s="5"/>
    </row>
    <row r="254" ht="23.25">
      <c r="M254" s="5"/>
    </row>
    <row r="255" ht="23.25">
      <c r="M255" s="5"/>
    </row>
    <row r="256" ht="23.25">
      <c r="M256" s="5"/>
    </row>
    <row r="257" ht="23.25">
      <c r="M257" s="5"/>
    </row>
    <row r="258" ht="23.25">
      <c r="M258" s="5"/>
    </row>
    <row r="259" ht="23.25">
      <c r="M259" s="5"/>
    </row>
    <row r="260" ht="23.25">
      <c r="M260" s="5"/>
    </row>
    <row r="261" ht="23.25">
      <c r="M261" s="5"/>
    </row>
    <row r="262" ht="23.25">
      <c r="M262" s="5"/>
    </row>
    <row r="263" ht="23.25">
      <c r="M263" s="5"/>
    </row>
    <row r="264" ht="23.25">
      <c r="M264" s="5"/>
    </row>
    <row r="265" ht="23.25">
      <c r="M265" s="5"/>
    </row>
    <row r="266" ht="23.25">
      <c r="M266" s="5"/>
    </row>
    <row r="267" ht="23.25">
      <c r="M267" s="5"/>
    </row>
    <row r="268" ht="23.25">
      <c r="M268" s="5"/>
    </row>
    <row r="269" ht="23.25">
      <c r="M269" s="5"/>
    </row>
    <row r="270" ht="23.25">
      <c r="M270" s="5"/>
    </row>
    <row r="271" ht="23.25">
      <c r="M271" s="5"/>
    </row>
    <row r="272" ht="23.25">
      <c r="M272" s="5"/>
    </row>
    <row r="273" ht="23.25">
      <c r="M273" s="5"/>
    </row>
    <row r="274" ht="23.25">
      <c r="M274" s="5"/>
    </row>
    <row r="275" ht="23.25">
      <c r="M275" s="5"/>
    </row>
    <row r="276" ht="23.25">
      <c r="M276" s="5"/>
    </row>
    <row r="277" ht="23.25">
      <c r="M277" s="5"/>
    </row>
    <row r="278" ht="23.25">
      <c r="M278" s="5"/>
    </row>
    <row r="279" ht="23.25">
      <c r="M279" s="5"/>
    </row>
    <row r="280" ht="23.25">
      <c r="M280" s="5"/>
    </row>
    <row r="281" ht="23.25">
      <c r="M281" s="5"/>
    </row>
    <row r="282" ht="23.25">
      <c r="M282" s="5"/>
    </row>
    <row r="283" ht="23.25">
      <c r="M283" s="5"/>
    </row>
    <row r="284" ht="23.25">
      <c r="M284" s="5"/>
    </row>
    <row r="285" ht="23.25">
      <c r="M285" s="5"/>
    </row>
    <row r="286" ht="23.25">
      <c r="M286" s="5"/>
    </row>
    <row r="287" ht="23.25">
      <c r="M287" s="5"/>
    </row>
    <row r="288" ht="23.25">
      <c r="M288" s="5"/>
    </row>
    <row r="289" ht="23.25">
      <c r="M289" s="5"/>
    </row>
    <row r="290" ht="23.25">
      <c r="M290" s="5"/>
    </row>
    <row r="291" ht="23.25">
      <c r="M291" s="5"/>
    </row>
    <row r="292" ht="23.25">
      <c r="M292" s="5"/>
    </row>
    <row r="293" ht="23.25">
      <c r="M293" s="5"/>
    </row>
    <row r="294" ht="23.25">
      <c r="M294" s="5"/>
    </row>
    <row r="295" ht="23.25">
      <c r="M295" s="5"/>
    </row>
    <row r="296" ht="23.25">
      <c r="M296" s="5"/>
    </row>
    <row r="297" ht="23.25">
      <c r="M297" s="5"/>
    </row>
    <row r="298" ht="23.25">
      <c r="M298" s="5"/>
    </row>
    <row r="299" ht="23.25">
      <c r="M299" s="5"/>
    </row>
    <row r="300" ht="23.25">
      <c r="M300" s="5"/>
    </row>
    <row r="301" ht="23.25">
      <c r="M301" s="5"/>
    </row>
    <row r="302" ht="23.25">
      <c r="M302" s="5"/>
    </row>
    <row r="303" ht="23.25">
      <c r="M303" s="5"/>
    </row>
    <row r="304" ht="23.25">
      <c r="M304" s="5"/>
    </row>
    <row r="305" ht="23.25">
      <c r="M305" s="5"/>
    </row>
    <row r="306" ht="23.25">
      <c r="M306" s="5"/>
    </row>
    <row r="307" ht="23.25">
      <c r="M307" s="5"/>
    </row>
    <row r="308" ht="23.25">
      <c r="M308" s="5"/>
    </row>
    <row r="309" ht="23.25">
      <c r="M309" s="5"/>
    </row>
    <row r="310" ht="23.25">
      <c r="M310" s="5"/>
    </row>
    <row r="311" ht="23.25">
      <c r="M311" s="5"/>
    </row>
    <row r="312" ht="23.25">
      <c r="M312" s="5"/>
    </row>
    <row r="313" ht="23.25">
      <c r="M313" s="5"/>
    </row>
    <row r="314" ht="23.25">
      <c r="M314" s="5"/>
    </row>
    <row r="315" ht="23.25">
      <c r="M315" s="5"/>
    </row>
    <row r="316" ht="23.25">
      <c r="M316" s="5"/>
    </row>
    <row r="317" ht="23.25">
      <c r="M317" s="5"/>
    </row>
    <row r="318" ht="23.25">
      <c r="M318" s="5"/>
    </row>
    <row r="319" ht="23.25">
      <c r="M319" s="5"/>
    </row>
    <row r="320" ht="23.25">
      <c r="M320" s="5"/>
    </row>
    <row r="321" ht="23.25">
      <c r="M321" s="5"/>
    </row>
    <row r="322" ht="23.25">
      <c r="M322" s="5"/>
    </row>
    <row r="323" ht="23.25">
      <c r="M323" s="5"/>
    </row>
    <row r="324" ht="23.25">
      <c r="M324" s="5"/>
    </row>
    <row r="325" ht="23.25">
      <c r="M325" s="5"/>
    </row>
    <row r="326" ht="23.25">
      <c r="M326" s="5"/>
    </row>
    <row r="327" ht="23.25">
      <c r="M327" s="5"/>
    </row>
    <row r="328" ht="23.25">
      <c r="M328" s="5"/>
    </row>
    <row r="329" ht="23.25">
      <c r="M329" s="5"/>
    </row>
    <row r="330" ht="23.25">
      <c r="M330" s="5"/>
    </row>
    <row r="331" ht="23.25">
      <c r="M331" s="5"/>
    </row>
    <row r="332" ht="23.25">
      <c r="M332" s="5"/>
    </row>
    <row r="333" ht="23.25">
      <c r="M333" s="5"/>
    </row>
    <row r="334" ht="23.25">
      <c r="M334" s="5"/>
    </row>
    <row r="335" ht="23.25">
      <c r="M335" s="5"/>
    </row>
    <row r="336" ht="23.25">
      <c r="M336" s="5"/>
    </row>
    <row r="337" ht="23.25">
      <c r="M337" s="5"/>
    </row>
    <row r="338" ht="23.25">
      <c r="M338" s="5"/>
    </row>
    <row r="339" ht="23.25">
      <c r="M339" s="5"/>
    </row>
    <row r="340" ht="23.25">
      <c r="M340" s="5"/>
    </row>
    <row r="341" ht="23.25">
      <c r="M341" s="5"/>
    </row>
    <row r="342" ht="23.25">
      <c r="M342" s="5"/>
    </row>
    <row r="343" ht="23.25">
      <c r="M343" s="5"/>
    </row>
    <row r="344" ht="23.25">
      <c r="M344" s="5"/>
    </row>
    <row r="345" ht="23.25">
      <c r="M345" s="5"/>
    </row>
    <row r="346" ht="23.25">
      <c r="M346" s="5"/>
    </row>
    <row r="347" ht="23.25">
      <c r="M347" s="5"/>
    </row>
    <row r="348" ht="23.25">
      <c r="M348" s="5"/>
    </row>
    <row r="349" ht="23.25">
      <c r="M349" s="5"/>
    </row>
    <row r="350" ht="23.25">
      <c r="M350" s="5"/>
    </row>
    <row r="351" ht="23.25">
      <c r="M351" s="5"/>
    </row>
    <row r="352" ht="23.25">
      <c r="M352" s="5"/>
    </row>
    <row r="353" ht="23.25">
      <c r="M353" s="5"/>
    </row>
    <row r="354" ht="23.25">
      <c r="M354" s="5"/>
    </row>
    <row r="355" ht="23.25">
      <c r="M355" s="5"/>
    </row>
    <row r="356" ht="23.25">
      <c r="M356" s="5"/>
    </row>
    <row r="357" ht="23.25">
      <c r="M357" s="5"/>
    </row>
    <row r="358" ht="23.25">
      <c r="M358" s="5"/>
    </row>
    <row r="359" ht="23.25">
      <c r="M359" s="5"/>
    </row>
    <row r="360" ht="23.25">
      <c r="M360" s="5"/>
    </row>
    <row r="361" ht="23.25">
      <c r="M361" s="5"/>
    </row>
    <row r="362" ht="23.25">
      <c r="M362" s="5"/>
    </row>
    <row r="363" ht="23.25">
      <c r="M363" s="5"/>
    </row>
    <row r="364" ht="23.25">
      <c r="M364" s="5"/>
    </row>
    <row r="365" ht="23.25">
      <c r="M365" s="5"/>
    </row>
    <row r="366" ht="23.25">
      <c r="M366" s="5"/>
    </row>
    <row r="367" ht="23.25">
      <c r="M367" s="5"/>
    </row>
    <row r="368" ht="23.25">
      <c r="M368" s="5"/>
    </row>
    <row r="369" ht="23.25">
      <c r="M369" s="5"/>
    </row>
    <row r="370" ht="23.25">
      <c r="M370" s="5"/>
    </row>
    <row r="371" ht="23.25">
      <c r="M371" s="5"/>
    </row>
    <row r="372" ht="23.25">
      <c r="M372" s="5"/>
    </row>
    <row r="373" ht="23.25">
      <c r="M373" s="5"/>
    </row>
    <row r="374" ht="23.25">
      <c r="M374" s="5"/>
    </row>
    <row r="375" ht="23.25">
      <c r="M375" s="5"/>
    </row>
    <row r="376" ht="23.25">
      <c r="M376" s="5"/>
    </row>
    <row r="377" ht="23.25">
      <c r="M377" s="5"/>
    </row>
    <row r="378" ht="23.25">
      <c r="M378" s="5"/>
    </row>
    <row r="379" ht="23.25">
      <c r="M379" s="5"/>
    </row>
    <row r="380" ht="23.25">
      <c r="M380" s="5"/>
    </row>
    <row r="381" ht="23.25">
      <c r="M381" s="5"/>
    </row>
    <row r="382" ht="23.25">
      <c r="M382" s="5"/>
    </row>
    <row r="383" ht="23.25">
      <c r="M383" s="5"/>
    </row>
    <row r="384" ht="23.25">
      <c r="M384" s="5"/>
    </row>
    <row r="385" ht="23.25">
      <c r="M385" s="5"/>
    </row>
    <row r="386" ht="23.25">
      <c r="M386" s="5"/>
    </row>
    <row r="387" ht="23.25">
      <c r="M387" s="5"/>
    </row>
    <row r="388" ht="23.25">
      <c r="M388" s="5"/>
    </row>
    <row r="389" ht="23.25">
      <c r="M389" s="5"/>
    </row>
    <row r="390" ht="23.25">
      <c r="M390" s="5"/>
    </row>
    <row r="391" ht="23.25">
      <c r="M391" s="5"/>
    </row>
    <row r="392" ht="23.25">
      <c r="M392" s="5"/>
    </row>
    <row r="393" ht="23.25">
      <c r="M393" s="5"/>
    </row>
    <row r="394" ht="23.25">
      <c r="M394" s="5"/>
    </row>
    <row r="395" ht="23.25">
      <c r="M395" s="5"/>
    </row>
    <row r="396" ht="23.25">
      <c r="M396" s="5"/>
    </row>
    <row r="397" ht="23.25">
      <c r="M397" s="5"/>
    </row>
    <row r="398" ht="23.25">
      <c r="M398" s="5"/>
    </row>
    <row r="399" ht="23.25">
      <c r="M399" s="5"/>
    </row>
    <row r="400" ht="23.25">
      <c r="M400" s="5"/>
    </row>
    <row r="401" ht="23.25">
      <c r="M401" s="5"/>
    </row>
    <row r="402" ht="23.25">
      <c r="M402" s="5"/>
    </row>
    <row r="403" ht="23.25">
      <c r="M403" s="5"/>
    </row>
    <row r="404" ht="23.25">
      <c r="M404" s="5"/>
    </row>
    <row r="405" ht="23.25">
      <c r="M405" s="5"/>
    </row>
    <row r="406" ht="23.25">
      <c r="M406" s="5"/>
    </row>
    <row r="407" ht="23.25">
      <c r="M407" s="5"/>
    </row>
    <row r="408" ht="23.25">
      <c r="M408" s="5"/>
    </row>
    <row r="409" ht="23.25">
      <c r="M409" s="5"/>
    </row>
    <row r="410" ht="23.25">
      <c r="M410" s="5"/>
    </row>
    <row r="411" ht="23.25">
      <c r="M411" s="5"/>
    </row>
    <row r="412" ht="23.25">
      <c r="M412" s="5"/>
    </row>
    <row r="413" ht="23.25">
      <c r="M413" s="5"/>
    </row>
    <row r="414" ht="23.25">
      <c r="M414" s="5"/>
    </row>
    <row r="415" ht="23.25">
      <c r="M415" s="5"/>
    </row>
    <row r="416" ht="23.25">
      <c r="M416" s="5"/>
    </row>
    <row r="417" ht="23.25">
      <c r="M417" s="5"/>
    </row>
    <row r="418" ht="23.25">
      <c r="M418" s="5"/>
    </row>
    <row r="419" ht="23.25">
      <c r="M419" s="5"/>
    </row>
    <row r="420" ht="23.25">
      <c r="M420" s="5"/>
    </row>
    <row r="421" ht="23.25">
      <c r="M421" s="5"/>
    </row>
    <row r="422" ht="23.25">
      <c r="M422" s="5"/>
    </row>
    <row r="423" ht="23.25">
      <c r="M423" s="5"/>
    </row>
    <row r="424" ht="23.25">
      <c r="M424" s="5"/>
    </row>
    <row r="425" ht="23.25">
      <c r="M425" s="5"/>
    </row>
    <row r="426" ht="23.25">
      <c r="M426" s="5"/>
    </row>
    <row r="427" ht="23.25">
      <c r="M427" s="5"/>
    </row>
    <row r="428" ht="23.25">
      <c r="M428" s="5"/>
    </row>
    <row r="429" ht="23.25">
      <c r="M429" s="5"/>
    </row>
    <row r="430" ht="23.25">
      <c r="M430" s="5"/>
    </row>
    <row r="431" ht="23.25">
      <c r="M431" s="5"/>
    </row>
    <row r="432" ht="23.25">
      <c r="M432" s="5"/>
    </row>
    <row r="433" ht="23.25">
      <c r="M433" s="5"/>
    </row>
    <row r="434" ht="23.25">
      <c r="M434" s="5"/>
    </row>
    <row r="435" ht="23.25">
      <c r="M435" s="5"/>
    </row>
    <row r="436" ht="23.25">
      <c r="M436" s="5"/>
    </row>
    <row r="437" ht="23.25">
      <c r="M437" s="5"/>
    </row>
    <row r="438" ht="23.25">
      <c r="M438" s="5"/>
    </row>
    <row r="439" ht="23.25">
      <c r="M439" s="5"/>
    </row>
    <row r="440" ht="23.25">
      <c r="M440" s="5"/>
    </row>
    <row r="441" ht="23.25">
      <c r="M441" s="5"/>
    </row>
    <row r="442" ht="23.25">
      <c r="M442" s="5"/>
    </row>
    <row r="443" ht="23.25">
      <c r="M443" s="5"/>
    </row>
    <row r="444" ht="23.25">
      <c r="M444" s="5"/>
    </row>
    <row r="445" ht="23.25">
      <c r="M445" s="5"/>
    </row>
    <row r="446" ht="23.25">
      <c r="M446" s="5"/>
    </row>
    <row r="447" ht="23.25">
      <c r="M447" s="5"/>
    </row>
    <row r="448" ht="23.25">
      <c r="M448" s="5"/>
    </row>
    <row r="449" ht="23.25">
      <c r="M449" s="5"/>
    </row>
    <row r="450" ht="23.25">
      <c r="M450" s="5"/>
    </row>
    <row r="451" ht="23.25">
      <c r="M451" s="5"/>
    </row>
    <row r="452" ht="23.25">
      <c r="M452" s="5"/>
    </row>
    <row r="453" ht="23.25">
      <c r="M453" s="5"/>
    </row>
    <row r="454" ht="23.25">
      <c r="M454" s="5"/>
    </row>
    <row r="455" ht="23.25">
      <c r="M455" s="5"/>
    </row>
    <row r="456" ht="23.25">
      <c r="M456" s="5"/>
    </row>
    <row r="457" ht="23.25">
      <c r="M457" s="5"/>
    </row>
    <row r="458" ht="23.25">
      <c r="M458" s="5"/>
    </row>
    <row r="459" ht="23.25">
      <c r="M459" s="5"/>
    </row>
    <row r="460" ht="23.25">
      <c r="M460" s="5"/>
    </row>
    <row r="461" ht="23.25">
      <c r="M461" s="5"/>
    </row>
    <row r="462" ht="23.25">
      <c r="M462" s="5"/>
    </row>
    <row r="463" ht="23.25">
      <c r="M463" s="5"/>
    </row>
    <row r="464" ht="23.25">
      <c r="M464" s="5"/>
    </row>
    <row r="465" ht="23.25">
      <c r="M465" s="5"/>
    </row>
    <row r="466" ht="23.25">
      <c r="M466" s="5"/>
    </row>
    <row r="467" ht="23.25">
      <c r="M467" s="5"/>
    </row>
    <row r="468" ht="23.25">
      <c r="M468" s="5"/>
    </row>
    <row r="469" ht="23.25">
      <c r="M469" s="5"/>
    </row>
    <row r="470" ht="23.25">
      <c r="M470" s="5"/>
    </row>
    <row r="471" ht="23.25">
      <c r="M471" s="5"/>
    </row>
    <row r="472" ht="23.25">
      <c r="M472" s="5"/>
    </row>
    <row r="473" ht="23.25">
      <c r="M473" s="5"/>
    </row>
    <row r="474" ht="23.25">
      <c r="M474" s="5"/>
    </row>
    <row r="475" ht="23.25">
      <c r="M475" s="5"/>
    </row>
    <row r="476" ht="23.25">
      <c r="M476" s="5"/>
    </row>
    <row r="477" ht="23.25">
      <c r="M477" s="5"/>
    </row>
    <row r="478" ht="23.25">
      <c r="M478" s="5"/>
    </row>
    <row r="479" ht="23.25">
      <c r="M479" s="5"/>
    </row>
    <row r="480" ht="23.25">
      <c r="M480" s="5"/>
    </row>
    <row r="481" ht="23.25">
      <c r="M481" s="5"/>
    </row>
    <row r="482" ht="23.25">
      <c r="M482" s="5"/>
    </row>
    <row r="483" ht="23.25">
      <c r="M483" s="5"/>
    </row>
    <row r="484" ht="23.25">
      <c r="M484" s="5"/>
    </row>
    <row r="485" ht="23.25">
      <c r="M485" s="5"/>
    </row>
    <row r="486" ht="23.25">
      <c r="M486" s="5"/>
    </row>
    <row r="487" ht="23.25">
      <c r="M487" s="5"/>
    </row>
    <row r="488" ht="23.25">
      <c r="M488" s="5"/>
    </row>
    <row r="489" ht="23.25">
      <c r="M489" s="5"/>
    </row>
    <row r="490" ht="23.25">
      <c r="M490" s="5"/>
    </row>
    <row r="491" ht="23.25">
      <c r="M491" s="5"/>
    </row>
    <row r="492" ht="23.25">
      <c r="M492" s="5"/>
    </row>
    <row r="493" ht="23.25">
      <c r="M493" s="5"/>
    </row>
    <row r="494" ht="23.25">
      <c r="M494" s="5"/>
    </row>
    <row r="495" ht="23.25">
      <c r="M495" s="5"/>
    </row>
    <row r="496" ht="23.25">
      <c r="M496" s="5"/>
    </row>
    <row r="497" ht="23.25">
      <c r="M497" s="5"/>
    </row>
    <row r="498" ht="23.25">
      <c r="M498" s="5"/>
    </row>
    <row r="499" ht="23.25">
      <c r="M499" s="5"/>
    </row>
    <row r="500" ht="23.25">
      <c r="M500" s="5"/>
    </row>
    <row r="501" ht="23.25">
      <c r="M501" s="5"/>
    </row>
    <row r="502" ht="23.25">
      <c r="M502" s="5"/>
    </row>
    <row r="503" ht="23.25">
      <c r="M503" s="5"/>
    </row>
    <row r="504" ht="23.25">
      <c r="M504" s="5"/>
    </row>
    <row r="505" ht="23.25">
      <c r="M505" s="5"/>
    </row>
    <row r="506" ht="23.25">
      <c r="M506" s="5"/>
    </row>
    <row r="507" ht="23.25">
      <c r="M507" s="5"/>
    </row>
    <row r="508" ht="23.25">
      <c r="M508" s="5"/>
    </row>
    <row r="509" ht="23.25">
      <c r="M509" s="5"/>
    </row>
    <row r="510" ht="23.25">
      <c r="M510" s="5"/>
    </row>
    <row r="511" ht="23.25">
      <c r="M511" s="5"/>
    </row>
    <row r="512" ht="23.25">
      <c r="M512" s="5"/>
    </row>
    <row r="513" ht="23.25">
      <c r="M513" s="5"/>
    </row>
    <row r="514" ht="23.25">
      <c r="M514" s="5"/>
    </row>
    <row r="515" ht="23.25">
      <c r="M515" s="5"/>
    </row>
    <row r="516" ht="23.25">
      <c r="M516" s="5"/>
    </row>
    <row r="517" ht="23.25">
      <c r="M517" s="5"/>
    </row>
    <row r="518" ht="23.25">
      <c r="M518" s="5"/>
    </row>
    <row r="519" ht="23.25">
      <c r="M519" s="5"/>
    </row>
    <row r="520" ht="23.25">
      <c r="M520" s="5"/>
    </row>
    <row r="521" ht="23.25">
      <c r="M521" s="5"/>
    </row>
    <row r="522" ht="23.25">
      <c r="M522" s="5"/>
    </row>
    <row r="523" ht="23.25">
      <c r="M523" s="5"/>
    </row>
    <row r="524" ht="23.25">
      <c r="M524" s="5"/>
    </row>
    <row r="525" ht="23.25">
      <c r="M525" s="5"/>
    </row>
    <row r="526" ht="23.25">
      <c r="M526" s="5"/>
    </row>
    <row r="527" ht="23.25">
      <c r="M527" s="5"/>
    </row>
    <row r="528" ht="23.25">
      <c r="M528" s="5"/>
    </row>
    <row r="529" ht="23.25">
      <c r="M529" s="5"/>
    </row>
    <row r="530" ht="23.25">
      <c r="M530" s="5"/>
    </row>
    <row r="531" ht="23.25">
      <c r="M531" s="5"/>
    </row>
    <row r="532" ht="23.25">
      <c r="M532" s="5"/>
    </row>
    <row r="533" ht="23.25">
      <c r="M533" s="5"/>
    </row>
    <row r="534" ht="23.25">
      <c r="M534" s="5"/>
    </row>
    <row r="535" ht="23.25">
      <c r="M535" s="5"/>
    </row>
    <row r="536" ht="23.25">
      <c r="M536" s="5"/>
    </row>
    <row r="537" ht="23.25">
      <c r="M537" s="5"/>
    </row>
    <row r="538" ht="23.25">
      <c r="M538" s="5"/>
    </row>
    <row r="539" ht="23.25">
      <c r="M539" s="5"/>
    </row>
    <row r="540" ht="23.25">
      <c r="M540" s="5"/>
    </row>
    <row r="541" ht="23.25">
      <c r="M541" s="5"/>
    </row>
    <row r="542" ht="23.25">
      <c r="M542" s="5"/>
    </row>
    <row r="543" ht="23.25">
      <c r="M543" s="5"/>
    </row>
    <row r="544" ht="23.25">
      <c r="M544" s="5"/>
    </row>
    <row r="545" ht="23.25">
      <c r="M545" s="5"/>
    </row>
    <row r="546" ht="23.25">
      <c r="M546" s="5"/>
    </row>
    <row r="547" ht="23.25">
      <c r="M547" s="5"/>
    </row>
    <row r="548" ht="23.25">
      <c r="M548" s="5"/>
    </row>
    <row r="549" ht="23.25">
      <c r="M549" s="5"/>
    </row>
    <row r="550" ht="23.25">
      <c r="M550" s="5"/>
    </row>
    <row r="551" ht="23.25">
      <c r="M551" s="5"/>
    </row>
    <row r="552" ht="23.25">
      <c r="M552" s="5"/>
    </row>
    <row r="553" ht="23.25">
      <c r="M553" s="5"/>
    </row>
    <row r="554" ht="23.25">
      <c r="M554" s="5"/>
    </row>
    <row r="555" ht="23.25">
      <c r="M555" s="5"/>
    </row>
    <row r="556" ht="23.25">
      <c r="M556" s="5"/>
    </row>
    <row r="557" ht="23.25">
      <c r="M557" s="5"/>
    </row>
    <row r="558" ht="23.25">
      <c r="M558" s="5"/>
    </row>
    <row r="559" ht="23.25">
      <c r="M559" s="5"/>
    </row>
    <row r="560" ht="23.25">
      <c r="M560" s="5"/>
    </row>
    <row r="561" ht="23.25">
      <c r="M561" s="5"/>
    </row>
    <row r="562" ht="23.25">
      <c r="M562" s="5"/>
    </row>
    <row r="563" ht="23.25">
      <c r="M563" s="5"/>
    </row>
    <row r="564" ht="23.25">
      <c r="M564" s="5"/>
    </row>
    <row r="565" ht="23.25">
      <c r="M565" s="5"/>
    </row>
    <row r="566" ht="23.25">
      <c r="M566" s="5"/>
    </row>
    <row r="567" ht="23.25">
      <c r="M567" s="5"/>
    </row>
    <row r="568" ht="23.25">
      <c r="M568" s="5"/>
    </row>
    <row r="569" ht="23.25">
      <c r="M569" s="5"/>
    </row>
    <row r="570" ht="23.25">
      <c r="M570" s="5"/>
    </row>
    <row r="571" ht="23.25">
      <c r="M571" s="5"/>
    </row>
    <row r="572" ht="23.25">
      <c r="M572" s="5"/>
    </row>
    <row r="573" ht="23.25">
      <c r="M573" s="5"/>
    </row>
    <row r="574" ht="23.25">
      <c r="M574" s="5"/>
    </row>
    <row r="575" ht="23.25">
      <c r="M575" s="5"/>
    </row>
    <row r="576" ht="23.25">
      <c r="M576" s="5"/>
    </row>
    <row r="577" ht="23.25">
      <c r="M577" s="5"/>
    </row>
    <row r="578" ht="23.25">
      <c r="M578" s="5"/>
    </row>
    <row r="579" ht="23.25">
      <c r="M579" s="5"/>
    </row>
    <row r="580" ht="23.25">
      <c r="M580" s="5"/>
    </row>
    <row r="581" ht="23.25">
      <c r="M581" s="5"/>
    </row>
    <row r="582" ht="23.25">
      <c r="M582" s="5"/>
    </row>
    <row r="583" ht="23.25">
      <c r="M583" s="5"/>
    </row>
    <row r="584" ht="23.25">
      <c r="M584" s="5"/>
    </row>
    <row r="585" ht="23.25">
      <c r="M585" s="5"/>
    </row>
    <row r="586" ht="23.25">
      <c r="M586" s="5"/>
    </row>
    <row r="587" ht="23.25">
      <c r="M587" s="5"/>
    </row>
    <row r="588" ht="23.25">
      <c r="M588" s="5"/>
    </row>
    <row r="589" ht="23.25">
      <c r="M589" s="5"/>
    </row>
    <row r="590" ht="23.25">
      <c r="M590" s="5"/>
    </row>
    <row r="591" ht="23.25">
      <c r="M591" s="5"/>
    </row>
    <row r="592" ht="23.25">
      <c r="M592" s="5"/>
    </row>
    <row r="593" ht="23.25">
      <c r="M593" s="5"/>
    </row>
    <row r="594" ht="23.25">
      <c r="M594" s="5"/>
    </row>
    <row r="595" ht="23.25">
      <c r="M595" s="5"/>
    </row>
    <row r="596" ht="23.25">
      <c r="M596" s="5"/>
    </row>
    <row r="597" ht="23.25">
      <c r="M597" s="5"/>
    </row>
    <row r="598" ht="23.25">
      <c r="M598" s="5"/>
    </row>
    <row r="599" ht="23.25">
      <c r="M599" s="5"/>
    </row>
    <row r="600" ht="23.25">
      <c r="M600" s="5"/>
    </row>
    <row r="601" ht="23.25">
      <c r="M601" s="5"/>
    </row>
    <row r="602" ht="23.25">
      <c r="M602" s="5"/>
    </row>
    <row r="603" ht="23.25">
      <c r="M603" s="5"/>
    </row>
    <row r="604" ht="23.25">
      <c r="M604" s="5"/>
    </row>
    <row r="605" ht="23.25">
      <c r="M605" s="5"/>
    </row>
    <row r="606" ht="23.25">
      <c r="M606" s="5"/>
    </row>
    <row r="607" ht="23.25">
      <c r="M607" s="5"/>
    </row>
    <row r="608" ht="23.25">
      <c r="M608" s="5"/>
    </row>
    <row r="609" ht="23.25">
      <c r="M609" s="5"/>
    </row>
    <row r="610" ht="23.25">
      <c r="M610" s="5"/>
    </row>
    <row r="611" ht="23.25">
      <c r="M611" s="5"/>
    </row>
    <row r="612" ht="23.25">
      <c r="M612" s="5"/>
    </row>
    <row r="613" ht="23.25">
      <c r="M613" s="5"/>
    </row>
    <row r="614" ht="23.25">
      <c r="M614" s="5"/>
    </row>
    <row r="615" ht="23.25">
      <c r="M615" s="5"/>
    </row>
    <row r="616" ht="23.25">
      <c r="M616" s="5"/>
    </row>
    <row r="617" ht="23.25">
      <c r="M617" s="5"/>
    </row>
    <row r="618" ht="23.25">
      <c r="M618" s="5"/>
    </row>
    <row r="619" ht="23.25">
      <c r="M619" s="5"/>
    </row>
    <row r="620" ht="23.25">
      <c r="M620" s="5"/>
    </row>
    <row r="621" ht="23.25">
      <c r="M621" s="5"/>
    </row>
    <row r="622" ht="23.25">
      <c r="M622" s="5"/>
    </row>
    <row r="623" ht="23.25">
      <c r="M623" s="5"/>
    </row>
    <row r="624" ht="23.25">
      <c r="M624" s="5"/>
    </row>
    <row r="625" ht="23.25">
      <c r="M625" s="5"/>
    </row>
    <row r="626" ht="23.25">
      <c r="M626" s="5"/>
    </row>
    <row r="627" ht="23.25">
      <c r="M627" s="5"/>
    </row>
    <row r="628" ht="23.25">
      <c r="M628" s="5"/>
    </row>
    <row r="629" ht="23.25">
      <c r="M629" s="5"/>
    </row>
    <row r="630" ht="23.25">
      <c r="M630" s="5"/>
    </row>
    <row r="631" ht="23.25">
      <c r="M631" s="5"/>
    </row>
    <row r="632" ht="23.25">
      <c r="M632" s="5"/>
    </row>
    <row r="633" ht="23.25">
      <c r="M633" s="5"/>
    </row>
    <row r="634" ht="23.25">
      <c r="M634" s="5"/>
    </row>
    <row r="635" ht="23.25">
      <c r="M635" s="5"/>
    </row>
    <row r="636" ht="23.25">
      <c r="M636" s="5"/>
    </row>
    <row r="637" ht="23.25">
      <c r="M637" s="5"/>
    </row>
    <row r="638" ht="23.25">
      <c r="M638" s="5"/>
    </row>
    <row r="639" ht="23.25">
      <c r="M639" s="5"/>
    </row>
    <row r="640" ht="23.25">
      <c r="M640" s="5"/>
    </row>
    <row r="641" ht="23.25">
      <c r="M641" s="5"/>
    </row>
    <row r="642" ht="23.25">
      <c r="M642" s="5"/>
    </row>
    <row r="643" ht="23.25">
      <c r="M643" s="5"/>
    </row>
    <row r="644" ht="23.25">
      <c r="M644" s="5"/>
    </row>
    <row r="645" ht="23.25">
      <c r="M645" s="5"/>
    </row>
    <row r="646" ht="23.25">
      <c r="M646" s="5"/>
    </row>
    <row r="647" ht="23.25">
      <c r="M647" s="5"/>
    </row>
    <row r="648" ht="23.25">
      <c r="M648" s="5"/>
    </row>
    <row r="649" ht="23.25">
      <c r="M649" s="5"/>
    </row>
    <row r="650" ht="23.25">
      <c r="M650" s="5"/>
    </row>
    <row r="651" ht="23.25">
      <c r="M651" s="5"/>
    </row>
    <row r="652" ht="23.25">
      <c r="M652" s="5"/>
    </row>
    <row r="653" ht="23.25">
      <c r="M653" s="5"/>
    </row>
    <row r="654" ht="23.25">
      <c r="M654" s="5"/>
    </row>
    <row r="655" ht="23.25">
      <c r="M655" s="5"/>
    </row>
    <row r="656" ht="23.25">
      <c r="M656" s="5"/>
    </row>
    <row r="657" ht="23.25">
      <c r="M657" s="5"/>
    </row>
    <row r="658" ht="23.25">
      <c r="M658" s="5"/>
    </row>
    <row r="659" ht="23.25">
      <c r="M659" s="5"/>
    </row>
    <row r="660" ht="23.25">
      <c r="M660" s="5"/>
    </row>
    <row r="661" ht="23.25">
      <c r="M661" s="5"/>
    </row>
    <row r="662" ht="23.25">
      <c r="M662" s="5"/>
    </row>
    <row r="663" ht="23.25">
      <c r="M663" s="5"/>
    </row>
    <row r="664" ht="23.25">
      <c r="M664" s="5"/>
    </row>
    <row r="665" ht="23.25">
      <c r="M665" s="5"/>
    </row>
    <row r="666" ht="23.25">
      <c r="M666" s="5"/>
    </row>
    <row r="667" ht="23.25">
      <c r="M667" s="5"/>
    </row>
    <row r="668" ht="23.25">
      <c r="M668" s="5"/>
    </row>
    <row r="669" ht="23.25">
      <c r="M669" s="5"/>
    </row>
    <row r="670" ht="23.25">
      <c r="M670" s="5"/>
    </row>
    <row r="671" ht="23.25">
      <c r="M671" s="5"/>
    </row>
    <row r="672" ht="23.25">
      <c r="M672" s="5"/>
    </row>
    <row r="673" ht="23.25">
      <c r="M673" s="5"/>
    </row>
    <row r="674" ht="23.25">
      <c r="M674" s="5"/>
    </row>
    <row r="675" ht="23.25">
      <c r="M675" s="5"/>
    </row>
    <row r="676" ht="23.25">
      <c r="M676" s="5"/>
    </row>
    <row r="677" ht="23.25">
      <c r="M677" s="5"/>
    </row>
    <row r="678" ht="23.25">
      <c r="M678" s="5"/>
    </row>
    <row r="679" ht="23.25">
      <c r="M679" s="5"/>
    </row>
    <row r="680" ht="23.25">
      <c r="M680" s="5"/>
    </row>
    <row r="681" ht="23.25">
      <c r="M681" s="5"/>
    </row>
    <row r="682" ht="23.25">
      <c r="M682" s="5"/>
    </row>
    <row r="683" ht="23.25">
      <c r="M683" s="5"/>
    </row>
    <row r="684" ht="23.25">
      <c r="M684" s="5"/>
    </row>
    <row r="685" ht="23.25">
      <c r="M685" s="5"/>
    </row>
    <row r="686" ht="23.25">
      <c r="M686" s="5"/>
    </row>
    <row r="687" ht="23.25">
      <c r="M687" s="5"/>
    </row>
    <row r="688" ht="23.25">
      <c r="M688" s="5"/>
    </row>
    <row r="689" ht="23.25">
      <c r="M689" s="5"/>
    </row>
    <row r="690" ht="23.25">
      <c r="M690" s="5"/>
    </row>
    <row r="691" ht="23.25">
      <c r="M691" s="5"/>
    </row>
    <row r="692" ht="23.25">
      <c r="M692" s="5"/>
    </row>
    <row r="693" ht="23.25">
      <c r="M693" s="5"/>
    </row>
    <row r="694" ht="23.25">
      <c r="M694" s="5"/>
    </row>
    <row r="695" ht="23.25">
      <c r="M695" s="5"/>
    </row>
    <row r="696" ht="23.25">
      <c r="M696" s="5"/>
    </row>
    <row r="697" ht="23.25">
      <c r="M697" s="5"/>
    </row>
    <row r="698" ht="23.25">
      <c r="M698" s="5"/>
    </row>
    <row r="699" ht="23.25">
      <c r="M699" s="5"/>
    </row>
    <row r="700" ht="23.25">
      <c r="M700" s="5"/>
    </row>
    <row r="701" ht="23.25">
      <c r="M701" s="5"/>
    </row>
    <row r="702" ht="23.25">
      <c r="M702" s="5"/>
    </row>
    <row r="703" ht="23.25">
      <c r="M703" s="5"/>
    </row>
    <row r="704" ht="23.25">
      <c r="M704" s="5"/>
    </row>
    <row r="705" ht="23.25">
      <c r="M705" s="5"/>
    </row>
    <row r="706" ht="23.25">
      <c r="M706" s="5"/>
    </row>
    <row r="707" ht="23.25">
      <c r="M707" s="5"/>
    </row>
    <row r="708" ht="23.25">
      <c r="M708" s="5"/>
    </row>
    <row r="709" ht="23.25">
      <c r="M709" s="5"/>
    </row>
    <row r="710" ht="23.25">
      <c r="M710" s="5"/>
    </row>
    <row r="711" ht="23.25">
      <c r="M711" s="5"/>
    </row>
    <row r="712" ht="23.25">
      <c r="M712" s="5"/>
    </row>
    <row r="713" ht="23.25">
      <c r="M713" s="5"/>
    </row>
    <row r="714" ht="23.25">
      <c r="M714" s="5"/>
    </row>
    <row r="715" ht="23.25">
      <c r="M715" s="5"/>
    </row>
    <row r="716" ht="23.25">
      <c r="M716" s="5"/>
    </row>
    <row r="717" ht="23.25">
      <c r="M717" s="5"/>
    </row>
    <row r="718" ht="23.25">
      <c r="M718" s="5"/>
    </row>
    <row r="719" ht="23.25">
      <c r="M719" s="5"/>
    </row>
    <row r="720" ht="23.25">
      <c r="M720" s="5"/>
    </row>
    <row r="721" ht="23.25">
      <c r="M721" s="5"/>
    </row>
    <row r="722" ht="23.25">
      <c r="M722" s="5"/>
    </row>
    <row r="723" ht="23.25">
      <c r="M723" s="5"/>
    </row>
    <row r="724" ht="23.25">
      <c r="M724" s="5"/>
    </row>
    <row r="725" ht="23.25">
      <c r="M725" s="5"/>
    </row>
    <row r="726" ht="23.25">
      <c r="M726" s="5"/>
    </row>
    <row r="727" ht="23.25">
      <c r="M727" s="5"/>
    </row>
    <row r="728" ht="23.25">
      <c r="M728" s="5"/>
    </row>
    <row r="729" ht="23.25">
      <c r="M729" s="5"/>
    </row>
    <row r="730" ht="23.25">
      <c r="M730" s="5"/>
    </row>
    <row r="731" ht="23.25">
      <c r="M731" s="5"/>
    </row>
    <row r="732" ht="23.25">
      <c r="M732" s="5"/>
    </row>
    <row r="733" ht="23.25">
      <c r="M733" s="5"/>
    </row>
    <row r="734" ht="23.25">
      <c r="M734" s="5"/>
    </row>
    <row r="735" ht="23.25">
      <c r="M735" s="5"/>
    </row>
    <row r="736" ht="23.25">
      <c r="M736" s="5"/>
    </row>
    <row r="737" ht="23.25">
      <c r="M737" s="5"/>
    </row>
    <row r="738" ht="23.25">
      <c r="M738" s="5"/>
    </row>
    <row r="739" ht="23.25">
      <c r="M739" s="5"/>
    </row>
    <row r="740" ht="23.25">
      <c r="M740" s="5"/>
    </row>
    <row r="741" ht="23.25">
      <c r="M741" s="5"/>
    </row>
    <row r="742" ht="23.25">
      <c r="M742" s="5"/>
    </row>
    <row r="743" ht="23.25">
      <c r="M743" s="5"/>
    </row>
    <row r="744" ht="23.25">
      <c r="M744" s="5"/>
    </row>
    <row r="745" ht="23.25">
      <c r="M745" s="5"/>
    </row>
    <row r="746" ht="23.25">
      <c r="M746" s="5"/>
    </row>
    <row r="747" ht="23.25">
      <c r="M747" s="5"/>
    </row>
    <row r="748" ht="23.25">
      <c r="M748" s="5"/>
    </row>
    <row r="749" ht="23.25">
      <c r="M749" s="5"/>
    </row>
    <row r="750" ht="23.25">
      <c r="M750" s="5"/>
    </row>
    <row r="751" ht="23.25">
      <c r="M751" s="5"/>
    </row>
    <row r="752" ht="23.25">
      <c r="M752" s="5"/>
    </row>
    <row r="753" ht="23.25">
      <c r="M753" s="5"/>
    </row>
    <row r="754" ht="23.25">
      <c r="M754" s="5"/>
    </row>
    <row r="755" ht="23.25">
      <c r="M755" s="5"/>
    </row>
    <row r="756" ht="23.25">
      <c r="M756" s="5"/>
    </row>
    <row r="757" ht="23.25">
      <c r="M757" s="5"/>
    </row>
    <row r="758" ht="23.25">
      <c r="M758" s="5"/>
    </row>
    <row r="759" ht="23.25">
      <c r="M759" s="5"/>
    </row>
    <row r="760" ht="23.25">
      <c r="M760" s="5"/>
    </row>
    <row r="761" ht="23.25">
      <c r="M761" s="5"/>
    </row>
    <row r="762" ht="23.25">
      <c r="M762" s="5"/>
    </row>
    <row r="763" ht="23.25">
      <c r="M763" s="5"/>
    </row>
    <row r="764" ht="23.25">
      <c r="M764" s="5"/>
    </row>
    <row r="765" ht="23.25">
      <c r="M765" s="5"/>
    </row>
    <row r="766" ht="23.25">
      <c r="M766" s="5"/>
    </row>
    <row r="767" ht="23.25">
      <c r="M767" s="5"/>
    </row>
    <row r="768" ht="23.25">
      <c r="M768" s="5"/>
    </row>
    <row r="769" ht="23.25">
      <c r="M769" s="5"/>
    </row>
    <row r="770" ht="23.25">
      <c r="M770" s="5"/>
    </row>
    <row r="771" ht="23.25">
      <c r="M771" s="5"/>
    </row>
    <row r="772" ht="23.25">
      <c r="M772" s="5"/>
    </row>
    <row r="773" ht="23.25">
      <c r="M773" s="5"/>
    </row>
    <row r="774" ht="23.25">
      <c r="M774" s="5"/>
    </row>
    <row r="775" ht="23.25">
      <c r="M775" s="5"/>
    </row>
    <row r="776" ht="23.25">
      <c r="M776" s="5"/>
    </row>
    <row r="777" ht="23.25">
      <c r="M777" s="5"/>
    </row>
    <row r="778" ht="23.25">
      <c r="M778" s="5"/>
    </row>
    <row r="779" ht="23.25">
      <c r="M779" s="5"/>
    </row>
    <row r="780" ht="23.25">
      <c r="M780" s="5"/>
    </row>
    <row r="781" ht="23.25">
      <c r="M781" s="5"/>
    </row>
    <row r="782" ht="23.25">
      <c r="M782" s="5"/>
    </row>
    <row r="783" ht="23.25">
      <c r="M783" s="5"/>
    </row>
    <row r="784" ht="23.25">
      <c r="M784" s="5"/>
    </row>
    <row r="785" ht="23.25">
      <c r="M785" s="5"/>
    </row>
    <row r="786" ht="23.25">
      <c r="M786" s="5"/>
    </row>
    <row r="787" ht="23.25">
      <c r="M787" s="5"/>
    </row>
    <row r="788" ht="23.25">
      <c r="M788" s="5"/>
    </row>
    <row r="789" ht="23.25">
      <c r="M789" s="5"/>
    </row>
    <row r="790" ht="23.25">
      <c r="M790" s="5"/>
    </row>
    <row r="791" ht="23.25">
      <c r="M791" s="5"/>
    </row>
    <row r="792" ht="23.25">
      <c r="M792" s="5"/>
    </row>
    <row r="793" ht="23.25">
      <c r="M793" s="5"/>
    </row>
    <row r="794" ht="23.25">
      <c r="M794" s="5"/>
    </row>
    <row r="795" ht="23.25">
      <c r="M795" s="5"/>
    </row>
    <row r="796" ht="23.25">
      <c r="M796" s="5"/>
    </row>
    <row r="797" ht="23.25">
      <c r="M797" s="5"/>
    </row>
    <row r="798" ht="23.25">
      <c r="M798" s="5"/>
    </row>
    <row r="799" ht="23.25">
      <c r="M799" s="5"/>
    </row>
    <row r="800" ht="23.25">
      <c r="M800" s="5"/>
    </row>
    <row r="801" ht="23.25">
      <c r="M801" s="5"/>
    </row>
    <row r="802" ht="23.25">
      <c r="M802" s="5"/>
    </row>
    <row r="803" ht="23.25">
      <c r="M803" s="5"/>
    </row>
    <row r="804" ht="23.25">
      <c r="M804" s="5"/>
    </row>
    <row r="805" ht="23.25">
      <c r="M805" s="5"/>
    </row>
    <row r="806" ht="23.25">
      <c r="M806" s="5"/>
    </row>
    <row r="807" ht="23.25">
      <c r="M807" s="5"/>
    </row>
    <row r="808" ht="23.25">
      <c r="M808" s="5"/>
    </row>
    <row r="809" ht="23.25">
      <c r="M809" s="5"/>
    </row>
    <row r="810" ht="23.25">
      <c r="M810" s="5"/>
    </row>
    <row r="811" ht="23.25">
      <c r="M811" s="5"/>
    </row>
    <row r="812" ht="23.25">
      <c r="M812" s="5"/>
    </row>
    <row r="813" ht="23.25">
      <c r="M813" s="5"/>
    </row>
    <row r="814" ht="23.25">
      <c r="M814" s="5"/>
    </row>
    <row r="815" ht="23.25">
      <c r="M815" s="5"/>
    </row>
    <row r="816" ht="23.25">
      <c r="M816" s="5"/>
    </row>
    <row r="817" ht="23.25">
      <c r="M817" s="5"/>
    </row>
    <row r="818" ht="23.25">
      <c r="M818" s="5"/>
    </row>
    <row r="819" ht="23.25">
      <c r="M819" s="5"/>
    </row>
    <row r="820" ht="23.25">
      <c r="M820" s="5"/>
    </row>
    <row r="821" ht="23.25">
      <c r="M821" s="5"/>
    </row>
    <row r="822" ht="23.25">
      <c r="M822" s="5"/>
    </row>
    <row r="823" ht="23.25">
      <c r="M823" s="5"/>
    </row>
    <row r="824" ht="23.25">
      <c r="M824" s="5"/>
    </row>
    <row r="825" ht="23.25">
      <c r="M825" s="5"/>
    </row>
    <row r="826" ht="23.25">
      <c r="M826" s="5"/>
    </row>
    <row r="827" ht="23.25">
      <c r="M827" s="5"/>
    </row>
    <row r="828" ht="23.25">
      <c r="M828" s="5"/>
    </row>
    <row r="829" ht="23.25">
      <c r="M829" s="5"/>
    </row>
    <row r="830" ht="23.25">
      <c r="M830" s="5"/>
    </row>
    <row r="831" ht="23.25">
      <c r="M831" s="5"/>
    </row>
    <row r="832" ht="23.25">
      <c r="M832" s="5"/>
    </row>
    <row r="833" ht="23.25">
      <c r="M833" s="5"/>
    </row>
    <row r="834" ht="23.25">
      <c r="M834" s="5"/>
    </row>
    <row r="835" ht="23.25">
      <c r="M835" s="5"/>
    </row>
    <row r="836" ht="23.25">
      <c r="M836" s="5"/>
    </row>
    <row r="837" ht="23.25">
      <c r="M837" s="5"/>
    </row>
    <row r="838" ht="23.25">
      <c r="M838" s="5"/>
    </row>
    <row r="839" ht="23.25">
      <c r="M839" s="5"/>
    </row>
    <row r="840" ht="23.25">
      <c r="M840" s="5"/>
    </row>
    <row r="841" ht="23.25">
      <c r="M841" s="5"/>
    </row>
    <row r="842" ht="23.25">
      <c r="M842" s="5"/>
    </row>
    <row r="843" ht="23.25">
      <c r="M843" s="5"/>
    </row>
    <row r="844" ht="23.25">
      <c r="M844" s="5"/>
    </row>
    <row r="845" ht="23.25">
      <c r="M845" s="5"/>
    </row>
    <row r="846" ht="23.25">
      <c r="M846" s="5"/>
    </row>
    <row r="847" ht="23.25">
      <c r="M847" s="5"/>
    </row>
    <row r="848" ht="23.25">
      <c r="M848" s="5"/>
    </row>
    <row r="849" ht="23.25">
      <c r="M849" s="5"/>
    </row>
    <row r="850" ht="23.25">
      <c r="M850" s="5"/>
    </row>
    <row r="851" ht="23.25">
      <c r="M851" s="5"/>
    </row>
    <row r="852" ht="23.25">
      <c r="M852" s="5"/>
    </row>
    <row r="853" ht="23.25">
      <c r="M853" s="5"/>
    </row>
    <row r="854" ht="23.25">
      <c r="M854" s="5"/>
    </row>
    <row r="855" ht="23.25">
      <c r="M855" s="5"/>
    </row>
    <row r="856" ht="23.25">
      <c r="M856" s="5"/>
    </row>
    <row r="857" ht="23.25">
      <c r="M857" s="5"/>
    </row>
    <row r="858" ht="23.25">
      <c r="M858" s="5"/>
    </row>
    <row r="859" ht="23.25">
      <c r="M859" s="5"/>
    </row>
    <row r="860" ht="23.25">
      <c r="M860" s="5"/>
    </row>
    <row r="861" ht="23.25">
      <c r="M861" s="5"/>
    </row>
    <row r="862" ht="23.25">
      <c r="M862" s="5"/>
    </row>
    <row r="863" ht="23.25">
      <c r="M863" s="5"/>
    </row>
    <row r="864" ht="23.25">
      <c r="M864" s="5"/>
    </row>
    <row r="865" ht="23.25">
      <c r="M865" s="5"/>
    </row>
    <row r="866" ht="23.25">
      <c r="M866" s="5"/>
    </row>
    <row r="867" ht="23.25">
      <c r="M867" s="5"/>
    </row>
    <row r="868" ht="23.25">
      <c r="M868" s="5"/>
    </row>
    <row r="869" ht="23.25">
      <c r="M869" s="5"/>
    </row>
    <row r="870" ht="23.25">
      <c r="M870" s="5"/>
    </row>
    <row r="871" ht="23.25">
      <c r="M871" s="5"/>
    </row>
    <row r="872" ht="23.25">
      <c r="M872" s="5"/>
    </row>
    <row r="873" ht="23.25">
      <c r="M873" s="5"/>
    </row>
    <row r="874" ht="23.25">
      <c r="M874" s="5"/>
    </row>
    <row r="875" ht="23.25">
      <c r="M875" s="5"/>
    </row>
    <row r="876" ht="23.25">
      <c r="M876" s="5"/>
    </row>
    <row r="877" ht="23.25">
      <c r="M877" s="5"/>
    </row>
    <row r="878" ht="23.25">
      <c r="M878" s="5"/>
    </row>
    <row r="879" ht="23.25">
      <c r="M879" s="5"/>
    </row>
    <row r="880" ht="23.25">
      <c r="M880" s="5"/>
    </row>
    <row r="881" ht="23.25">
      <c r="M881" s="5"/>
    </row>
    <row r="882" ht="23.25">
      <c r="M882" s="5"/>
    </row>
    <row r="883" ht="23.25">
      <c r="M883" s="5"/>
    </row>
    <row r="884" ht="23.25">
      <c r="M884" s="5"/>
    </row>
    <row r="885" ht="23.25">
      <c r="M885" s="5"/>
    </row>
    <row r="886" ht="23.25">
      <c r="M886" s="5"/>
    </row>
    <row r="887" ht="23.25">
      <c r="M887" s="5"/>
    </row>
    <row r="888" ht="23.25">
      <c r="M888" s="5"/>
    </row>
    <row r="889" ht="23.25">
      <c r="M889" s="5"/>
    </row>
    <row r="890" ht="23.25">
      <c r="M890" s="5"/>
    </row>
    <row r="891" ht="23.25">
      <c r="M891" s="5"/>
    </row>
    <row r="892" ht="23.25">
      <c r="M892" s="5"/>
    </row>
    <row r="893" ht="23.25">
      <c r="M893" s="5"/>
    </row>
    <row r="894" ht="23.25">
      <c r="M894" s="5"/>
    </row>
    <row r="895" ht="23.25">
      <c r="M895" s="5"/>
    </row>
    <row r="896" ht="23.25">
      <c r="M896" s="5"/>
    </row>
    <row r="897" ht="23.25">
      <c r="M897" s="5"/>
    </row>
    <row r="898" ht="23.25">
      <c r="M898" s="5"/>
    </row>
    <row r="899" ht="23.25">
      <c r="M899" s="5"/>
    </row>
    <row r="900" ht="23.25">
      <c r="M900" s="5"/>
    </row>
    <row r="901" ht="23.25">
      <c r="M901" s="5"/>
    </row>
    <row r="902" ht="23.25">
      <c r="M902" s="5"/>
    </row>
    <row r="903" ht="23.25">
      <c r="M903" s="5"/>
    </row>
    <row r="904" ht="23.25">
      <c r="M904" s="5"/>
    </row>
    <row r="905" ht="23.25">
      <c r="M905" s="5"/>
    </row>
    <row r="906" ht="23.25">
      <c r="M906" s="5"/>
    </row>
    <row r="907" ht="23.25">
      <c r="M907" s="5"/>
    </row>
    <row r="908" ht="23.25">
      <c r="M908" s="5"/>
    </row>
    <row r="909" ht="23.25">
      <c r="M909" s="5"/>
    </row>
    <row r="910" ht="23.25">
      <c r="M910" s="5"/>
    </row>
    <row r="911" ht="23.25">
      <c r="M911" s="5"/>
    </row>
    <row r="912" ht="23.25">
      <c r="M912" s="5"/>
    </row>
    <row r="913" ht="23.25">
      <c r="M913" s="5"/>
    </row>
    <row r="914" ht="23.25">
      <c r="M914" s="5"/>
    </row>
    <row r="915" ht="23.25">
      <c r="M915" s="5"/>
    </row>
    <row r="916" ht="23.25">
      <c r="M916" s="5"/>
    </row>
    <row r="917" ht="23.25">
      <c r="M917" s="5"/>
    </row>
    <row r="918" ht="23.25">
      <c r="M918" s="5"/>
    </row>
    <row r="919" ht="23.25">
      <c r="M919" s="5"/>
    </row>
    <row r="920" ht="23.25">
      <c r="M920" s="5"/>
    </row>
    <row r="921" ht="23.25">
      <c r="M921" s="5"/>
    </row>
    <row r="922" ht="23.25">
      <c r="M922" s="5"/>
    </row>
    <row r="923" ht="23.25">
      <c r="M923" s="5"/>
    </row>
    <row r="924" ht="23.25">
      <c r="M924" s="5"/>
    </row>
    <row r="925" ht="23.25">
      <c r="M925" s="5"/>
    </row>
    <row r="926" ht="23.25">
      <c r="M926" s="5"/>
    </row>
    <row r="927" ht="23.25">
      <c r="M927" s="5"/>
    </row>
    <row r="928" ht="23.25">
      <c r="M928" s="5"/>
    </row>
    <row r="929" ht="23.25">
      <c r="M929" s="5"/>
    </row>
    <row r="930" ht="23.25">
      <c r="M930" s="5"/>
    </row>
    <row r="931" ht="23.25">
      <c r="M931" s="5"/>
    </row>
    <row r="932" ht="23.25">
      <c r="M932" s="5"/>
    </row>
    <row r="933" ht="23.25">
      <c r="M933" s="5"/>
    </row>
    <row r="934" ht="23.25">
      <c r="M934" s="5"/>
    </row>
    <row r="935" ht="23.25">
      <c r="M935" s="5"/>
    </row>
    <row r="936" ht="23.25">
      <c r="M936" s="5"/>
    </row>
    <row r="937" ht="23.25">
      <c r="M937" s="5"/>
    </row>
    <row r="938" ht="23.25">
      <c r="M938" s="5"/>
    </row>
    <row r="939" ht="23.25">
      <c r="M939" s="5"/>
    </row>
    <row r="940" ht="23.25">
      <c r="M940" s="5"/>
    </row>
    <row r="941" ht="23.25">
      <c r="M941" s="5"/>
    </row>
    <row r="942" ht="23.25">
      <c r="M942" s="5"/>
    </row>
    <row r="943" ht="23.25">
      <c r="M943" s="5"/>
    </row>
    <row r="944" ht="23.25">
      <c r="M944" s="5"/>
    </row>
    <row r="945" ht="23.25">
      <c r="M945" s="5"/>
    </row>
    <row r="946" ht="23.25">
      <c r="M946" s="5"/>
    </row>
    <row r="947" ht="23.25">
      <c r="M947" s="5"/>
    </row>
    <row r="948" ht="23.25">
      <c r="M948" s="5"/>
    </row>
    <row r="949" ht="23.25">
      <c r="M949" s="5"/>
    </row>
    <row r="950" ht="23.25">
      <c r="M950" s="5"/>
    </row>
    <row r="951" ht="23.25">
      <c r="M951" s="5"/>
    </row>
    <row r="952" ht="23.25">
      <c r="M952" s="5"/>
    </row>
    <row r="953" ht="23.25">
      <c r="M953" s="5"/>
    </row>
    <row r="954" ht="23.25">
      <c r="M954" s="5"/>
    </row>
    <row r="955" ht="23.25">
      <c r="M955" s="5"/>
    </row>
    <row r="956" ht="23.25">
      <c r="M956" s="5"/>
    </row>
    <row r="957" ht="23.25">
      <c r="M957" s="5"/>
    </row>
    <row r="958" ht="23.25">
      <c r="M958" s="5"/>
    </row>
    <row r="959" ht="23.25">
      <c r="M959" s="5"/>
    </row>
    <row r="960" ht="23.25">
      <c r="M960" s="5"/>
    </row>
    <row r="961" ht="23.25">
      <c r="M961" s="5"/>
    </row>
    <row r="962" ht="23.25">
      <c r="M962" s="5"/>
    </row>
    <row r="963" ht="23.25">
      <c r="M963" s="5"/>
    </row>
    <row r="964" ht="23.25">
      <c r="M964" s="5"/>
    </row>
    <row r="965" ht="23.25">
      <c r="M965" s="5"/>
    </row>
    <row r="966" ht="23.25">
      <c r="M966" s="5"/>
    </row>
    <row r="967" ht="23.25">
      <c r="M967" s="5"/>
    </row>
    <row r="968" ht="23.25">
      <c r="M968" s="5"/>
    </row>
    <row r="969" ht="23.25">
      <c r="M969" s="5"/>
    </row>
    <row r="970" ht="23.25">
      <c r="M970" s="5"/>
    </row>
    <row r="971" ht="23.25">
      <c r="M971" s="5"/>
    </row>
    <row r="972" ht="23.25">
      <c r="M972" s="5"/>
    </row>
    <row r="973" ht="23.25">
      <c r="M973" s="5"/>
    </row>
    <row r="974" ht="23.25">
      <c r="M974" s="5"/>
    </row>
    <row r="975" ht="23.25">
      <c r="M975" s="5"/>
    </row>
    <row r="976" ht="23.25">
      <c r="M976" s="5"/>
    </row>
    <row r="977" ht="23.25">
      <c r="M977" s="5"/>
    </row>
    <row r="978" ht="23.25">
      <c r="M978" s="5"/>
    </row>
    <row r="979" ht="23.25">
      <c r="M979" s="5"/>
    </row>
    <row r="980" ht="23.25">
      <c r="M980" s="5"/>
    </row>
    <row r="981" ht="23.25">
      <c r="M981" s="5"/>
    </row>
    <row r="982" ht="23.25">
      <c r="M982" s="5"/>
    </row>
    <row r="983" ht="23.25">
      <c r="M983" s="5"/>
    </row>
    <row r="984" ht="23.25">
      <c r="M984" s="5"/>
    </row>
    <row r="985" ht="23.25">
      <c r="M985" s="5"/>
    </row>
    <row r="986" ht="23.25">
      <c r="M986" s="5"/>
    </row>
    <row r="987" ht="23.25">
      <c r="M987" s="5"/>
    </row>
    <row r="988" ht="23.25">
      <c r="M988" s="5"/>
    </row>
    <row r="989" ht="23.25">
      <c r="M989" s="5"/>
    </row>
    <row r="990" ht="23.25">
      <c r="M990" s="5"/>
    </row>
    <row r="991" ht="23.25">
      <c r="M991" s="5"/>
    </row>
    <row r="992" ht="23.25">
      <c r="M992" s="5"/>
    </row>
    <row r="993" ht="23.25">
      <c r="M993" s="5"/>
    </row>
    <row r="994" ht="23.25">
      <c r="M994" s="5"/>
    </row>
    <row r="995" ht="23.25">
      <c r="M995" s="5"/>
    </row>
    <row r="996" ht="23.25">
      <c r="M996" s="5"/>
    </row>
    <row r="997" ht="23.25">
      <c r="M997" s="5"/>
    </row>
    <row r="998" ht="23.25">
      <c r="M998" s="5"/>
    </row>
    <row r="999" ht="23.25">
      <c r="M999" s="5"/>
    </row>
    <row r="1000" ht="23.25">
      <c r="M1000" s="5"/>
    </row>
    <row r="1001" ht="23.25">
      <c r="M1001" s="5"/>
    </row>
    <row r="1002" ht="23.25">
      <c r="M1002" s="5"/>
    </row>
    <row r="1003" ht="23.25">
      <c r="M1003" s="5"/>
    </row>
    <row r="1004" ht="23.25">
      <c r="M1004" s="5"/>
    </row>
    <row r="1005" ht="23.25">
      <c r="M1005" s="5"/>
    </row>
    <row r="1006" ht="23.25">
      <c r="M1006" s="5"/>
    </row>
    <row r="1007" ht="23.25">
      <c r="M1007" s="5"/>
    </row>
    <row r="1008" ht="23.25">
      <c r="M1008" s="5"/>
    </row>
    <row r="1009" ht="23.25">
      <c r="M1009" s="5"/>
    </row>
    <row r="1010" ht="23.25">
      <c r="M1010" s="5"/>
    </row>
    <row r="1011" ht="23.25">
      <c r="M1011" s="5"/>
    </row>
    <row r="1012" ht="23.25">
      <c r="M1012" s="5"/>
    </row>
    <row r="1013" ht="23.25">
      <c r="M1013" s="5"/>
    </row>
    <row r="1014" ht="23.25">
      <c r="M1014" s="5"/>
    </row>
    <row r="1015" ht="23.25">
      <c r="M1015" s="5"/>
    </row>
    <row r="1016" ht="23.25">
      <c r="M1016" s="5"/>
    </row>
    <row r="1017" ht="23.25">
      <c r="M1017" s="5"/>
    </row>
    <row r="1018" ht="23.25">
      <c r="M1018" s="5"/>
    </row>
    <row r="1019" ht="23.25">
      <c r="M1019" s="5"/>
    </row>
    <row r="1020" ht="23.25">
      <c r="M1020" s="5"/>
    </row>
    <row r="1021" ht="23.25">
      <c r="M1021" s="5"/>
    </row>
    <row r="1022" ht="23.25">
      <c r="M1022" s="5"/>
    </row>
    <row r="1023" ht="23.25">
      <c r="M1023" s="5"/>
    </row>
    <row r="1024" ht="23.25">
      <c r="M1024" s="5"/>
    </row>
    <row r="1025" ht="23.25">
      <c r="M1025" s="5"/>
    </row>
    <row r="1026" ht="23.25">
      <c r="M1026" s="5"/>
    </row>
    <row r="1027" ht="23.25">
      <c r="M1027" s="5"/>
    </row>
    <row r="1028" ht="23.25">
      <c r="M1028" s="5"/>
    </row>
    <row r="1029" ht="23.25">
      <c r="M1029" s="5"/>
    </row>
    <row r="1030" ht="23.25">
      <c r="M1030" s="5"/>
    </row>
    <row r="1031" ht="23.25">
      <c r="M1031" s="5"/>
    </row>
    <row r="1032" ht="23.25">
      <c r="M1032" s="5"/>
    </row>
    <row r="1033" ht="23.25">
      <c r="M1033" s="5"/>
    </row>
    <row r="1034" ht="23.25">
      <c r="M1034" s="5"/>
    </row>
    <row r="1035" ht="23.25">
      <c r="M1035" s="5"/>
    </row>
    <row r="1036" ht="23.25">
      <c r="M1036" s="5"/>
    </row>
    <row r="1037" ht="23.25">
      <c r="M1037" s="5"/>
    </row>
    <row r="1038" ht="23.25">
      <c r="M1038" s="5"/>
    </row>
    <row r="1039" ht="23.25">
      <c r="M1039" s="5"/>
    </row>
    <row r="1040" ht="23.25">
      <c r="M1040" s="5"/>
    </row>
    <row r="1041" ht="23.25">
      <c r="M1041" s="5"/>
    </row>
    <row r="1042" ht="23.25">
      <c r="M1042" s="5"/>
    </row>
    <row r="1043" ht="23.25">
      <c r="M1043" s="5"/>
    </row>
    <row r="1044" ht="23.25">
      <c r="M1044" s="5"/>
    </row>
    <row r="1045" ht="23.25">
      <c r="M1045" s="5"/>
    </row>
    <row r="1046" ht="23.25">
      <c r="M1046" s="5"/>
    </row>
    <row r="1047" ht="23.25">
      <c r="M1047" s="5"/>
    </row>
    <row r="1048" ht="23.25">
      <c r="M1048" s="5"/>
    </row>
    <row r="1049" ht="23.25">
      <c r="M1049" s="5"/>
    </row>
    <row r="1050" ht="23.25">
      <c r="M1050" s="5"/>
    </row>
    <row r="1051" ht="23.25">
      <c r="M1051" s="5"/>
    </row>
    <row r="1052" ht="23.25">
      <c r="M1052" s="5"/>
    </row>
    <row r="1053" ht="23.25">
      <c r="M1053" s="5"/>
    </row>
    <row r="1054" ht="23.25">
      <c r="M1054" s="5"/>
    </row>
    <row r="1055" ht="23.25">
      <c r="M1055" s="5"/>
    </row>
    <row r="1056" ht="23.25">
      <c r="M1056" s="5"/>
    </row>
    <row r="1057" ht="23.25">
      <c r="M1057" s="5"/>
    </row>
    <row r="1058" ht="23.25">
      <c r="M1058" s="5"/>
    </row>
    <row r="1059" ht="23.25">
      <c r="M1059" s="5"/>
    </row>
    <row r="1060" ht="23.25">
      <c r="M1060" s="5"/>
    </row>
    <row r="1061" ht="23.25">
      <c r="M1061" s="5"/>
    </row>
    <row r="1062" ht="23.25">
      <c r="M1062" s="5"/>
    </row>
    <row r="1063" ht="23.25">
      <c r="M1063" s="5"/>
    </row>
    <row r="1064" ht="23.25">
      <c r="M1064" s="5"/>
    </row>
    <row r="1065" ht="23.25">
      <c r="M1065" s="5"/>
    </row>
    <row r="1066" ht="23.25">
      <c r="M1066" s="5"/>
    </row>
    <row r="1067" ht="23.25">
      <c r="M1067" s="5"/>
    </row>
    <row r="1068" ht="23.25">
      <c r="M1068" s="5"/>
    </row>
    <row r="1069" ht="23.25">
      <c r="M1069" s="5"/>
    </row>
    <row r="1070" ht="23.25">
      <c r="M1070" s="5"/>
    </row>
    <row r="1071" ht="23.25">
      <c r="M1071" s="5"/>
    </row>
    <row r="1072" ht="23.25">
      <c r="M1072" s="5"/>
    </row>
    <row r="1073" ht="23.25">
      <c r="M1073" s="5"/>
    </row>
    <row r="1074" ht="23.25">
      <c r="M1074" s="5"/>
    </row>
    <row r="1075" ht="23.25">
      <c r="M1075" s="5"/>
    </row>
    <row r="1076" ht="23.25">
      <c r="M1076" s="5"/>
    </row>
    <row r="1077" ht="23.25">
      <c r="M1077" s="5"/>
    </row>
    <row r="1078" ht="23.25">
      <c r="M1078" s="5"/>
    </row>
    <row r="1079" ht="23.25">
      <c r="M1079" s="5"/>
    </row>
    <row r="1080" ht="23.25">
      <c r="M1080" s="5"/>
    </row>
    <row r="1081" ht="23.25">
      <c r="M1081" s="5"/>
    </row>
    <row r="1082" ht="23.25">
      <c r="M1082" s="5"/>
    </row>
    <row r="1083" ht="23.25">
      <c r="M1083" s="5"/>
    </row>
    <row r="1084" ht="23.25">
      <c r="M1084" s="5"/>
    </row>
    <row r="1085" ht="23.25">
      <c r="M1085" s="5"/>
    </row>
    <row r="1086" ht="23.25">
      <c r="M1086" s="5"/>
    </row>
    <row r="1087" ht="23.25">
      <c r="M1087" s="5"/>
    </row>
    <row r="1088" ht="23.25">
      <c r="M1088" s="5"/>
    </row>
    <row r="1089" ht="23.25">
      <c r="M1089" s="5"/>
    </row>
    <row r="1090" ht="23.25">
      <c r="M1090" s="5"/>
    </row>
    <row r="1091" ht="23.25">
      <c r="M1091" s="5"/>
    </row>
    <row r="1092" ht="23.25">
      <c r="M1092" s="5"/>
    </row>
    <row r="1093" ht="23.25">
      <c r="M1093" s="5"/>
    </row>
    <row r="1094" ht="23.25">
      <c r="M1094" s="5"/>
    </row>
    <row r="1095" ht="23.25">
      <c r="M1095" s="5"/>
    </row>
    <row r="1096" ht="23.25">
      <c r="M1096" s="5"/>
    </row>
    <row r="1097" ht="23.25">
      <c r="M1097" s="5"/>
    </row>
    <row r="1098" ht="23.25">
      <c r="M1098" s="5"/>
    </row>
    <row r="1099" ht="23.25">
      <c r="M1099" s="5"/>
    </row>
    <row r="1100" ht="23.25">
      <c r="M1100" s="5"/>
    </row>
    <row r="1101" ht="23.25">
      <c r="M1101" s="5"/>
    </row>
    <row r="1102" ht="23.25">
      <c r="M1102" s="5"/>
    </row>
    <row r="1103" ht="23.25">
      <c r="M1103" s="5"/>
    </row>
    <row r="1104" ht="23.25">
      <c r="M1104" s="5"/>
    </row>
    <row r="1105" ht="23.25">
      <c r="M1105" s="5"/>
    </row>
    <row r="1106" ht="23.25">
      <c r="M1106" s="5"/>
    </row>
    <row r="1107" ht="23.25">
      <c r="M1107" s="5"/>
    </row>
    <row r="1108" ht="23.25">
      <c r="M1108" s="5"/>
    </row>
    <row r="1109" ht="23.25">
      <c r="M1109" s="5"/>
    </row>
    <row r="1110" ht="23.25">
      <c r="M1110" s="5"/>
    </row>
    <row r="1111" ht="23.25">
      <c r="M1111" s="5"/>
    </row>
    <row r="1112" ht="23.25">
      <c r="M1112" s="5"/>
    </row>
    <row r="1113" ht="23.25">
      <c r="M1113" s="5"/>
    </row>
    <row r="1114" ht="23.25">
      <c r="M1114" s="5"/>
    </row>
    <row r="1115" ht="23.25">
      <c r="M1115" s="5"/>
    </row>
    <row r="1116" ht="23.25">
      <c r="M1116" s="5"/>
    </row>
    <row r="1117" ht="23.25">
      <c r="M1117" s="5"/>
    </row>
    <row r="1118" ht="23.25">
      <c r="M1118" s="5"/>
    </row>
    <row r="1119" ht="23.25">
      <c r="M1119" s="5"/>
    </row>
    <row r="1120" ht="23.25">
      <c r="M1120" s="5"/>
    </row>
    <row r="1121" ht="23.25">
      <c r="M1121" s="5"/>
    </row>
    <row r="1122" ht="23.25">
      <c r="M1122" s="5"/>
    </row>
    <row r="1123" ht="23.25">
      <c r="M1123" s="5"/>
    </row>
    <row r="1124" ht="23.25">
      <c r="M1124" s="5"/>
    </row>
    <row r="1125" ht="23.25">
      <c r="M1125" s="5"/>
    </row>
    <row r="1126" ht="23.25">
      <c r="M1126" s="5"/>
    </row>
    <row r="1127" ht="23.25">
      <c r="M1127" s="5"/>
    </row>
    <row r="1128" ht="23.25">
      <c r="M1128" s="5"/>
    </row>
    <row r="1129" ht="23.25">
      <c r="M1129" s="5"/>
    </row>
    <row r="1130" ht="23.25">
      <c r="M1130" s="5"/>
    </row>
    <row r="1131" ht="23.25">
      <c r="M1131" s="5"/>
    </row>
    <row r="1132" ht="23.25">
      <c r="M1132" s="5"/>
    </row>
    <row r="1133" ht="23.25">
      <c r="M1133" s="5"/>
    </row>
    <row r="1134" ht="23.25">
      <c r="M1134" s="5"/>
    </row>
    <row r="1135" ht="23.25">
      <c r="M1135" s="5"/>
    </row>
    <row r="1136" ht="23.25">
      <c r="M1136" s="5"/>
    </row>
    <row r="1137" ht="23.25">
      <c r="M1137" s="5"/>
    </row>
    <row r="1138" ht="23.25">
      <c r="M1138" s="5"/>
    </row>
    <row r="1139" ht="23.25">
      <c r="M1139" s="5"/>
    </row>
    <row r="1140" ht="23.25">
      <c r="M1140" s="5"/>
    </row>
    <row r="1141" ht="23.25">
      <c r="M1141" s="5"/>
    </row>
    <row r="1142" ht="23.25">
      <c r="M1142" s="5"/>
    </row>
    <row r="1143" ht="23.25">
      <c r="M1143" s="5"/>
    </row>
    <row r="1144" ht="23.25">
      <c r="M1144" s="5"/>
    </row>
    <row r="1145" ht="23.25">
      <c r="M1145" s="5"/>
    </row>
    <row r="1146" ht="23.25">
      <c r="M1146" s="5"/>
    </row>
    <row r="1147" ht="23.25">
      <c r="M1147" s="5"/>
    </row>
    <row r="1148" ht="23.25">
      <c r="M1148" s="5"/>
    </row>
    <row r="1149" ht="23.25">
      <c r="M1149" s="5"/>
    </row>
    <row r="1150" ht="23.25">
      <c r="M1150" s="5"/>
    </row>
    <row r="1151" ht="23.25">
      <c r="M1151" s="5"/>
    </row>
    <row r="1152" ht="23.25">
      <c r="M1152" s="5"/>
    </row>
    <row r="1153" ht="23.25">
      <c r="M1153" s="5"/>
    </row>
    <row r="1154" ht="23.25">
      <c r="M1154" s="5"/>
    </row>
    <row r="1155" ht="23.25">
      <c r="M1155" s="5"/>
    </row>
    <row r="1156" ht="23.25">
      <c r="M1156" s="5"/>
    </row>
    <row r="1157" ht="23.25">
      <c r="M1157" s="5"/>
    </row>
    <row r="1158" ht="23.25">
      <c r="M1158" s="5"/>
    </row>
    <row r="1159" ht="23.25">
      <c r="M1159" s="5"/>
    </row>
    <row r="1160" ht="23.25">
      <c r="M1160" s="5"/>
    </row>
    <row r="1161" ht="23.25">
      <c r="M1161" s="5"/>
    </row>
    <row r="1162" ht="23.25">
      <c r="M1162" s="5"/>
    </row>
    <row r="1163" ht="23.25">
      <c r="M1163" s="5"/>
    </row>
    <row r="1164" ht="23.25">
      <c r="M1164" s="5"/>
    </row>
    <row r="1165" ht="23.25">
      <c r="M1165" s="5"/>
    </row>
    <row r="1166" ht="23.25">
      <c r="M1166" s="5"/>
    </row>
    <row r="1167" ht="23.25">
      <c r="M1167" s="5"/>
    </row>
    <row r="1168" ht="23.25">
      <c r="M1168" s="5"/>
    </row>
    <row r="1169" ht="23.25">
      <c r="M1169" s="5"/>
    </row>
    <row r="1170" ht="23.25">
      <c r="M1170" s="5"/>
    </row>
    <row r="1171" ht="23.25">
      <c r="M1171" s="5"/>
    </row>
    <row r="1172" ht="23.25">
      <c r="M1172" s="5"/>
    </row>
    <row r="1173" ht="23.25">
      <c r="M1173" s="5"/>
    </row>
    <row r="1174" ht="23.25">
      <c r="M1174" s="5"/>
    </row>
    <row r="1175" ht="23.25">
      <c r="M1175" s="5"/>
    </row>
    <row r="1176" ht="23.25">
      <c r="M1176" s="5"/>
    </row>
    <row r="1177" ht="23.25">
      <c r="M1177" s="5"/>
    </row>
    <row r="1178" ht="23.25">
      <c r="M1178" s="5"/>
    </row>
    <row r="1179" ht="23.25">
      <c r="M1179" s="5"/>
    </row>
    <row r="1180" ht="23.25">
      <c r="M1180" s="5"/>
    </row>
    <row r="1181" ht="23.25">
      <c r="M1181" s="5"/>
    </row>
    <row r="1182" ht="23.25">
      <c r="M1182" s="5"/>
    </row>
    <row r="1183" ht="23.25">
      <c r="M1183" s="5"/>
    </row>
    <row r="1184" ht="23.25">
      <c r="M1184" s="5"/>
    </row>
    <row r="1185" ht="23.25">
      <c r="M1185" s="5"/>
    </row>
    <row r="1186" ht="23.25">
      <c r="M1186" s="5"/>
    </row>
    <row r="1187" ht="23.25">
      <c r="M1187" s="5"/>
    </row>
    <row r="1188" ht="23.25">
      <c r="M1188" s="5"/>
    </row>
    <row r="1189" ht="23.25">
      <c r="M1189" s="5"/>
    </row>
    <row r="1190" ht="23.25">
      <c r="M1190" s="5"/>
    </row>
    <row r="1191" ht="23.25">
      <c r="M1191" s="5"/>
    </row>
    <row r="1192" ht="23.25">
      <c r="M1192" s="5"/>
    </row>
    <row r="1193" ht="23.25">
      <c r="M1193" s="5"/>
    </row>
    <row r="1194" ht="23.25">
      <c r="M1194" s="5"/>
    </row>
    <row r="1195" ht="23.25">
      <c r="M1195" s="5"/>
    </row>
    <row r="1196" ht="23.25">
      <c r="M1196" s="5"/>
    </row>
    <row r="1197" ht="23.25">
      <c r="M1197" s="5"/>
    </row>
    <row r="1198" ht="23.25">
      <c r="M1198" s="5"/>
    </row>
    <row r="1199" ht="23.25">
      <c r="M1199" s="5"/>
    </row>
    <row r="1200" ht="23.25">
      <c r="M1200" s="5"/>
    </row>
    <row r="1201" ht="23.25">
      <c r="M1201" s="5"/>
    </row>
    <row r="1202" ht="23.25">
      <c r="M1202" s="5"/>
    </row>
    <row r="1203" ht="23.25">
      <c r="M1203" s="5"/>
    </row>
    <row r="1204" ht="23.25">
      <c r="M1204" s="5"/>
    </row>
    <row r="1205" ht="23.25">
      <c r="M1205" s="5"/>
    </row>
    <row r="1206" ht="23.25">
      <c r="M1206" s="5"/>
    </row>
    <row r="1207" ht="23.25">
      <c r="M1207" s="5"/>
    </row>
    <row r="1208" ht="23.25">
      <c r="M1208" s="5"/>
    </row>
    <row r="1209" ht="23.25">
      <c r="M1209" s="5"/>
    </row>
    <row r="1210" ht="23.25">
      <c r="M1210" s="5"/>
    </row>
    <row r="1211" ht="23.25">
      <c r="M1211" s="5"/>
    </row>
    <row r="1212" ht="23.25">
      <c r="M1212" s="5"/>
    </row>
    <row r="1213" ht="23.25">
      <c r="M1213" s="5"/>
    </row>
    <row r="1214" ht="23.25">
      <c r="M1214" s="5"/>
    </row>
    <row r="1215" ht="23.25">
      <c r="M1215" s="5"/>
    </row>
    <row r="1216" ht="23.25">
      <c r="M1216" s="5"/>
    </row>
    <row r="1217" ht="23.25">
      <c r="M1217" s="5"/>
    </row>
    <row r="1218" ht="23.25">
      <c r="M1218" s="5"/>
    </row>
    <row r="1219" ht="23.25">
      <c r="M1219" s="5"/>
    </row>
    <row r="1220" ht="23.25">
      <c r="M1220" s="5"/>
    </row>
    <row r="1221" ht="23.25">
      <c r="M1221" s="5"/>
    </row>
    <row r="1222" ht="23.25">
      <c r="M1222" s="5"/>
    </row>
    <row r="1223" ht="23.25">
      <c r="M1223" s="5"/>
    </row>
    <row r="1224" ht="23.25">
      <c r="M1224" s="5"/>
    </row>
    <row r="1225" ht="23.25">
      <c r="M1225" s="5"/>
    </row>
    <row r="1226" ht="23.25">
      <c r="M1226" s="5"/>
    </row>
    <row r="1227" ht="23.25">
      <c r="M1227" s="5"/>
    </row>
    <row r="1228" ht="23.25">
      <c r="M1228" s="5"/>
    </row>
    <row r="1229" ht="23.25">
      <c r="M1229" s="5"/>
    </row>
    <row r="1230" ht="23.25">
      <c r="M1230" s="5"/>
    </row>
    <row r="1231" ht="23.25">
      <c r="M1231" s="5"/>
    </row>
    <row r="1232" ht="23.25">
      <c r="M1232" s="5"/>
    </row>
    <row r="1233" ht="23.25">
      <c r="M1233" s="5"/>
    </row>
    <row r="1234" ht="23.25">
      <c r="M1234" s="5"/>
    </row>
    <row r="1235" ht="23.25">
      <c r="M1235" s="5"/>
    </row>
    <row r="1236" ht="23.25">
      <c r="M1236" s="5"/>
    </row>
    <row r="1237" ht="23.25">
      <c r="M1237" s="5"/>
    </row>
    <row r="1238" ht="23.25">
      <c r="M1238" s="5"/>
    </row>
    <row r="1239" ht="23.25">
      <c r="M1239" s="5"/>
    </row>
    <row r="1240" ht="23.25">
      <c r="M1240" s="5"/>
    </row>
    <row r="1241" ht="23.25">
      <c r="M1241" s="5"/>
    </row>
    <row r="1242" ht="23.25">
      <c r="M1242" s="5"/>
    </row>
    <row r="1243" ht="23.25">
      <c r="M1243" s="5"/>
    </row>
    <row r="1244" ht="23.25">
      <c r="M1244" s="5"/>
    </row>
    <row r="1245" ht="23.25">
      <c r="M1245" s="5"/>
    </row>
    <row r="1246" ht="23.25">
      <c r="M1246" s="5"/>
    </row>
    <row r="1247" ht="23.25">
      <c r="M1247" s="5"/>
    </row>
    <row r="1248" ht="23.25">
      <c r="M1248" s="5"/>
    </row>
    <row r="1249" ht="23.25">
      <c r="M1249" s="5"/>
    </row>
    <row r="1250" ht="23.25">
      <c r="M1250" s="5"/>
    </row>
    <row r="1251" ht="23.25">
      <c r="M1251" s="5"/>
    </row>
    <row r="1252" ht="23.25">
      <c r="M1252" s="5"/>
    </row>
    <row r="1253" ht="23.25">
      <c r="M1253" s="5"/>
    </row>
    <row r="1254" ht="23.25">
      <c r="M1254" s="5"/>
    </row>
    <row r="1255" ht="23.25">
      <c r="M1255" s="5"/>
    </row>
    <row r="1256" ht="23.25">
      <c r="M1256" s="5"/>
    </row>
    <row r="1257" ht="23.25">
      <c r="M1257" s="5"/>
    </row>
    <row r="1258" ht="23.25">
      <c r="M1258" s="5"/>
    </row>
    <row r="1259" ht="23.25">
      <c r="M1259" s="5"/>
    </row>
    <row r="1260" ht="23.25">
      <c r="M1260" s="5"/>
    </row>
    <row r="1261" ht="23.25">
      <c r="M1261" s="5"/>
    </row>
    <row r="1262" ht="23.25">
      <c r="M1262" s="5"/>
    </row>
    <row r="1263" ht="23.25">
      <c r="M1263" s="5"/>
    </row>
    <row r="1264" ht="23.25">
      <c r="M1264" s="5"/>
    </row>
    <row r="1265" ht="23.25">
      <c r="M1265" s="5"/>
    </row>
    <row r="1266" ht="23.25">
      <c r="M1266" s="5"/>
    </row>
    <row r="1267" ht="23.25">
      <c r="M1267" s="5"/>
    </row>
    <row r="1268" ht="23.25">
      <c r="M1268" s="5"/>
    </row>
    <row r="1269" ht="23.25">
      <c r="M1269" s="5"/>
    </row>
    <row r="1270" ht="23.25">
      <c r="M1270" s="5"/>
    </row>
    <row r="1271" ht="23.25">
      <c r="M1271" s="5"/>
    </row>
    <row r="1272" ht="23.25">
      <c r="M1272" s="5"/>
    </row>
    <row r="1273" ht="23.25">
      <c r="M1273" s="5"/>
    </row>
    <row r="1274" ht="23.25">
      <c r="M1274" s="5"/>
    </row>
    <row r="1275" ht="23.25">
      <c r="M1275" s="5"/>
    </row>
    <row r="1276" ht="23.25">
      <c r="M1276" s="5"/>
    </row>
    <row r="1277" ht="23.25">
      <c r="M1277" s="5"/>
    </row>
    <row r="1278" ht="23.25">
      <c r="M1278" s="5"/>
    </row>
    <row r="1279" ht="23.25">
      <c r="M1279" s="5"/>
    </row>
    <row r="1280" ht="23.25">
      <c r="M1280" s="5"/>
    </row>
    <row r="1281" ht="23.25">
      <c r="M1281" s="5"/>
    </row>
    <row r="1282" ht="23.25">
      <c r="M1282" s="5"/>
    </row>
    <row r="1283" ht="23.25">
      <c r="M1283" s="5"/>
    </row>
    <row r="1284" ht="23.25">
      <c r="M1284" s="5"/>
    </row>
    <row r="1285" ht="23.25">
      <c r="M1285" s="5"/>
    </row>
    <row r="1286" ht="23.25">
      <c r="M1286" s="5"/>
    </row>
    <row r="1287" ht="23.25">
      <c r="M1287" s="5"/>
    </row>
    <row r="1288" ht="23.25">
      <c r="M1288" s="5"/>
    </row>
    <row r="1289" ht="23.25">
      <c r="M1289" s="5"/>
    </row>
    <row r="1290" ht="23.25">
      <c r="M1290" s="5"/>
    </row>
    <row r="1291" ht="23.25">
      <c r="M1291" s="5"/>
    </row>
    <row r="1292" ht="23.25">
      <c r="M1292" s="5"/>
    </row>
    <row r="1293" ht="23.25">
      <c r="M1293" s="5"/>
    </row>
    <row r="1294" ht="23.25">
      <c r="M1294" s="5"/>
    </row>
    <row r="1295" ht="23.25">
      <c r="M1295" s="5"/>
    </row>
    <row r="1296" ht="23.25">
      <c r="M1296" s="5"/>
    </row>
    <row r="1297" ht="23.25">
      <c r="M1297" s="5"/>
    </row>
    <row r="1298" ht="23.25">
      <c r="M1298" s="5"/>
    </row>
    <row r="1299" ht="23.25">
      <c r="M1299" s="5"/>
    </row>
    <row r="1300" ht="23.25">
      <c r="M1300" s="5"/>
    </row>
    <row r="1301" ht="23.25">
      <c r="M1301" s="5"/>
    </row>
    <row r="1302" ht="23.25">
      <c r="M1302" s="5"/>
    </row>
    <row r="1303" ht="23.25">
      <c r="M1303" s="5"/>
    </row>
    <row r="1304" ht="23.25">
      <c r="M1304" s="5"/>
    </row>
    <row r="1305" ht="23.25">
      <c r="M1305" s="5"/>
    </row>
    <row r="1306" ht="23.25">
      <c r="M1306" s="5"/>
    </row>
    <row r="1307" ht="23.25">
      <c r="M1307" s="5"/>
    </row>
    <row r="1308" ht="23.25">
      <c r="M1308" s="5"/>
    </row>
    <row r="1309" ht="23.25">
      <c r="M1309" s="5"/>
    </row>
    <row r="1310" ht="23.25">
      <c r="M1310" s="5"/>
    </row>
    <row r="1311" ht="23.25">
      <c r="M1311" s="5"/>
    </row>
    <row r="1312" ht="23.25">
      <c r="M1312" s="5"/>
    </row>
    <row r="1313" ht="23.25">
      <c r="M1313" s="5"/>
    </row>
    <row r="1314" ht="23.25">
      <c r="M1314" s="5"/>
    </row>
    <row r="1315" ht="23.25">
      <c r="M1315" s="5"/>
    </row>
    <row r="1316" ht="23.25">
      <c r="M1316" s="5"/>
    </row>
    <row r="1317" ht="23.25">
      <c r="M1317" s="5"/>
    </row>
    <row r="1318" ht="23.25">
      <c r="M1318" s="5"/>
    </row>
    <row r="1319" ht="23.25">
      <c r="M1319" s="5"/>
    </row>
    <row r="1320" ht="23.25">
      <c r="M1320" s="5"/>
    </row>
    <row r="1321" ht="23.25">
      <c r="M1321" s="5"/>
    </row>
    <row r="1322" ht="23.25">
      <c r="M1322" s="5"/>
    </row>
    <row r="1323" ht="23.25">
      <c r="M1323" s="5"/>
    </row>
    <row r="1324" ht="23.25">
      <c r="M1324" s="5"/>
    </row>
    <row r="1325" ht="23.25">
      <c r="M1325" s="5"/>
    </row>
    <row r="1326" ht="23.25">
      <c r="M1326" s="5"/>
    </row>
    <row r="1327" ht="23.25">
      <c r="M1327" s="5"/>
    </row>
    <row r="1328" ht="23.25">
      <c r="M1328" s="5"/>
    </row>
    <row r="1329" ht="23.25">
      <c r="M1329" s="5"/>
    </row>
    <row r="1330" ht="23.25">
      <c r="M1330" s="5"/>
    </row>
    <row r="1331" ht="23.25">
      <c r="M1331" s="5"/>
    </row>
    <row r="1332" ht="23.25">
      <c r="M1332" s="5"/>
    </row>
    <row r="1333" ht="23.25">
      <c r="M1333" s="5"/>
    </row>
    <row r="1334" ht="23.25">
      <c r="M1334" s="5"/>
    </row>
    <row r="1335" ht="23.25">
      <c r="M1335" s="5"/>
    </row>
    <row r="1336" ht="23.25">
      <c r="M1336" s="5"/>
    </row>
    <row r="1337" ht="23.25">
      <c r="M1337" s="5"/>
    </row>
    <row r="1338" ht="23.25">
      <c r="M1338" s="5"/>
    </row>
    <row r="1339" ht="23.25">
      <c r="M1339" s="5"/>
    </row>
    <row r="1340" ht="23.25">
      <c r="M1340" s="5"/>
    </row>
    <row r="1341" ht="23.25">
      <c r="M1341" s="5"/>
    </row>
    <row r="1342" ht="23.25">
      <c r="M1342" s="5"/>
    </row>
    <row r="1343" ht="23.25">
      <c r="M1343" s="5"/>
    </row>
    <row r="1344" ht="23.25">
      <c r="M1344" s="5"/>
    </row>
    <row r="1345" ht="23.25">
      <c r="M1345" s="5"/>
    </row>
    <row r="1346" ht="23.25">
      <c r="M1346" s="5"/>
    </row>
    <row r="1347" ht="23.25">
      <c r="M1347" s="5"/>
    </row>
    <row r="1348" ht="23.25">
      <c r="M1348" s="5"/>
    </row>
    <row r="1349" ht="23.25">
      <c r="M1349" s="5"/>
    </row>
    <row r="1350" ht="23.25">
      <c r="M1350" s="5"/>
    </row>
    <row r="1351" ht="23.25">
      <c r="M1351" s="5"/>
    </row>
    <row r="1352" ht="23.25">
      <c r="M1352" s="5"/>
    </row>
    <row r="1353" ht="23.25">
      <c r="M1353" s="5"/>
    </row>
    <row r="1354" ht="23.25">
      <c r="M1354" s="5"/>
    </row>
    <row r="1355" ht="23.25">
      <c r="M1355" s="5"/>
    </row>
    <row r="1356" ht="23.25">
      <c r="M1356" s="5"/>
    </row>
    <row r="1357" ht="23.25">
      <c r="M1357" s="5"/>
    </row>
    <row r="1358" ht="23.25">
      <c r="M1358" s="5"/>
    </row>
    <row r="1359" ht="23.25">
      <c r="M1359" s="5"/>
    </row>
    <row r="1360" ht="23.25">
      <c r="M1360" s="5"/>
    </row>
    <row r="1361" ht="23.25">
      <c r="M1361" s="5"/>
    </row>
    <row r="1362" ht="23.25">
      <c r="M1362" s="5"/>
    </row>
    <row r="1363" ht="23.25">
      <c r="M1363" s="5"/>
    </row>
    <row r="1364" ht="23.25">
      <c r="M1364" s="5"/>
    </row>
    <row r="1365" ht="23.25">
      <c r="M1365" s="5"/>
    </row>
    <row r="1366" ht="23.25">
      <c r="M1366" s="5"/>
    </row>
    <row r="1367" ht="23.25">
      <c r="M1367" s="5"/>
    </row>
    <row r="1368" ht="23.25">
      <c r="M1368" s="5"/>
    </row>
    <row r="1369" ht="23.25">
      <c r="M1369" s="5"/>
    </row>
    <row r="1370" ht="23.25">
      <c r="M1370" s="5"/>
    </row>
    <row r="1371" ht="23.25">
      <c r="M1371" s="5"/>
    </row>
    <row r="1372" ht="23.25">
      <c r="M1372" s="5"/>
    </row>
    <row r="1373" ht="23.25">
      <c r="M1373" s="5"/>
    </row>
    <row r="1374" ht="23.25">
      <c r="M1374" s="5"/>
    </row>
    <row r="1375" ht="23.25">
      <c r="M1375" s="5"/>
    </row>
    <row r="1376" ht="23.25">
      <c r="M1376" s="5"/>
    </row>
    <row r="1377" ht="23.25">
      <c r="M1377" s="5"/>
    </row>
    <row r="1378" ht="23.25">
      <c r="M1378" s="5"/>
    </row>
    <row r="1379" ht="23.25">
      <c r="M1379" s="5"/>
    </row>
    <row r="1380" ht="23.25">
      <c r="M1380" s="5"/>
    </row>
    <row r="1381" ht="23.25">
      <c r="M1381" s="5"/>
    </row>
    <row r="1382" ht="23.25">
      <c r="M1382" s="5"/>
    </row>
    <row r="1383" ht="23.25">
      <c r="M1383" s="5"/>
    </row>
    <row r="1384" ht="23.25">
      <c r="M1384" s="5"/>
    </row>
    <row r="1385" ht="23.25">
      <c r="M1385" s="5"/>
    </row>
    <row r="1386" ht="23.25">
      <c r="M1386" s="5"/>
    </row>
    <row r="1387" ht="23.25">
      <c r="M1387" s="5"/>
    </row>
    <row r="1388" ht="23.25">
      <c r="M1388" s="5"/>
    </row>
    <row r="1389" ht="23.25">
      <c r="M1389" s="5"/>
    </row>
    <row r="1390" ht="23.25">
      <c r="M1390" s="5"/>
    </row>
    <row r="1391" ht="23.25">
      <c r="M1391" s="5"/>
    </row>
    <row r="1392" ht="23.25">
      <c r="M1392" s="5"/>
    </row>
    <row r="1393" ht="23.25">
      <c r="M1393" s="5"/>
    </row>
    <row r="1394" ht="23.25">
      <c r="M1394" s="5"/>
    </row>
    <row r="1395" ht="23.25">
      <c r="M1395" s="5"/>
    </row>
    <row r="1396" ht="23.25">
      <c r="M1396" s="5"/>
    </row>
    <row r="1397" ht="23.25">
      <c r="M1397" s="5"/>
    </row>
    <row r="1398" ht="23.25">
      <c r="M1398" s="5"/>
    </row>
    <row r="1399" ht="23.25">
      <c r="M1399" s="5"/>
    </row>
    <row r="1400" ht="23.25">
      <c r="M1400" s="5"/>
    </row>
    <row r="1401" ht="23.25">
      <c r="M1401" s="5"/>
    </row>
    <row r="1402" ht="23.25">
      <c r="M1402" s="5"/>
    </row>
    <row r="1403" ht="23.25">
      <c r="M1403" s="5"/>
    </row>
    <row r="1404" ht="23.25">
      <c r="M1404" s="5"/>
    </row>
    <row r="1405" ht="23.25">
      <c r="M1405" s="5"/>
    </row>
    <row r="1406" ht="23.25">
      <c r="M1406" s="5"/>
    </row>
    <row r="1407" ht="23.25">
      <c r="M1407" s="5"/>
    </row>
    <row r="1408" ht="23.25">
      <c r="M1408" s="5"/>
    </row>
    <row r="1409" ht="23.25">
      <c r="M1409" s="5"/>
    </row>
    <row r="1410" ht="23.25">
      <c r="M1410" s="5"/>
    </row>
    <row r="1411" ht="23.25">
      <c r="M1411" s="5"/>
    </row>
    <row r="1412" ht="23.25">
      <c r="M1412" s="5"/>
    </row>
    <row r="1413" ht="23.25">
      <c r="M1413" s="5"/>
    </row>
    <row r="1414" ht="23.25">
      <c r="M1414" s="5"/>
    </row>
    <row r="1415" ht="23.25">
      <c r="M1415" s="5"/>
    </row>
    <row r="1416" ht="23.25">
      <c r="M1416" s="5"/>
    </row>
    <row r="1417" ht="23.25">
      <c r="M1417" s="5"/>
    </row>
    <row r="1418" ht="23.25">
      <c r="M1418" s="5"/>
    </row>
    <row r="1419" ht="23.25">
      <c r="M1419" s="5"/>
    </row>
    <row r="1420" ht="23.25">
      <c r="M1420" s="5"/>
    </row>
    <row r="1421" ht="23.25">
      <c r="M1421" s="5"/>
    </row>
    <row r="1422" ht="23.25">
      <c r="M1422" s="5"/>
    </row>
    <row r="1423" ht="23.25">
      <c r="M1423" s="5"/>
    </row>
    <row r="1424" ht="23.25">
      <c r="M1424" s="5"/>
    </row>
    <row r="1425" ht="23.25">
      <c r="M1425" s="5"/>
    </row>
    <row r="1426" ht="23.25">
      <c r="M1426" s="5"/>
    </row>
    <row r="1427" ht="23.25">
      <c r="M1427" s="5"/>
    </row>
    <row r="1428" ht="23.25">
      <c r="M1428" s="5"/>
    </row>
    <row r="1429" ht="23.25">
      <c r="M1429" s="5"/>
    </row>
    <row r="1430" ht="23.25">
      <c r="M1430" s="5"/>
    </row>
    <row r="1431" ht="23.25">
      <c r="M1431" s="5"/>
    </row>
    <row r="1432" ht="23.25">
      <c r="M1432" s="5"/>
    </row>
    <row r="1433" ht="23.25">
      <c r="M1433" s="5"/>
    </row>
    <row r="1434" ht="23.25">
      <c r="M1434" s="5"/>
    </row>
    <row r="1435" ht="23.25">
      <c r="M1435" s="5"/>
    </row>
    <row r="1436" ht="23.25">
      <c r="M1436" s="5"/>
    </row>
    <row r="1437" ht="23.25">
      <c r="M1437" s="5"/>
    </row>
    <row r="1438" ht="23.25">
      <c r="M1438" s="5"/>
    </row>
    <row r="1439" ht="23.25">
      <c r="M1439" s="5"/>
    </row>
    <row r="1440" ht="23.25">
      <c r="M1440" s="5"/>
    </row>
    <row r="1441" ht="23.25">
      <c r="M1441" s="5"/>
    </row>
    <row r="1442" ht="23.25">
      <c r="M1442" s="5"/>
    </row>
    <row r="1443" ht="23.25">
      <c r="M1443" s="5"/>
    </row>
    <row r="1444" ht="23.25">
      <c r="M1444" s="5"/>
    </row>
    <row r="1445" ht="23.25">
      <c r="M1445" s="5"/>
    </row>
    <row r="1446" ht="23.25">
      <c r="M1446" s="5"/>
    </row>
    <row r="1447" ht="23.25">
      <c r="M1447" s="5"/>
    </row>
    <row r="1448" ht="23.25">
      <c r="M1448" s="5"/>
    </row>
    <row r="1449" ht="23.25">
      <c r="M1449" s="5"/>
    </row>
    <row r="1450" ht="23.25">
      <c r="M1450" s="5"/>
    </row>
    <row r="1451" ht="23.25">
      <c r="M1451" s="5"/>
    </row>
    <row r="1452" ht="23.25">
      <c r="M1452" s="5"/>
    </row>
    <row r="1453" ht="23.25">
      <c r="M1453" s="5"/>
    </row>
    <row r="1454" ht="23.25">
      <c r="M1454" s="5"/>
    </row>
    <row r="1455" ht="23.25">
      <c r="M1455" s="5"/>
    </row>
    <row r="1456" ht="23.25">
      <c r="M1456" s="5"/>
    </row>
    <row r="1457" ht="23.25">
      <c r="M1457" s="5"/>
    </row>
    <row r="1458" ht="23.25">
      <c r="M1458" s="5"/>
    </row>
    <row r="1459" ht="23.25">
      <c r="M1459" s="5"/>
    </row>
    <row r="1460" ht="23.25">
      <c r="M1460" s="5"/>
    </row>
    <row r="1461" ht="23.25">
      <c r="M1461" s="5"/>
    </row>
    <row r="1462" ht="23.25">
      <c r="M1462" s="5"/>
    </row>
    <row r="1463" ht="23.25">
      <c r="M1463" s="5"/>
    </row>
    <row r="1464" ht="23.25">
      <c r="M1464" s="5"/>
    </row>
    <row r="1465" ht="23.25">
      <c r="M1465" s="5"/>
    </row>
    <row r="1466" ht="23.25">
      <c r="M1466" s="5"/>
    </row>
    <row r="1467" ht="23.25">
      <c r="M1467" s="5"/>
    </row>
    <row r="1468" ht="23.25">
      <c r="M1468" s="5"/>
    </row>
    <row r="1469" ht="23.25">
      <c r="M1469" s="5"/>
    </row>
    <row r="1470" ht="23.25">
      <c r="M1470" s="5"/>
    </row>
    <row r="1471" ht="23.25">
      <c r="M1471" s="5"/>
    </row>
    <row r="1472" ht="23.25">
      <c r="M1472" s="5"/>
    </row>
    <row r="1473" ht="23.25">
      <c r="M1473" s="5"/>
    </row>
    <row r="1474" ht="23.25">
      <c r="M1474" s="5"/>
    </row>
    <row r="1475" ht="23.25">
      <c r="M1475" s="5"/>
    </row>
    <row r="1476" ht="23.25">
      <c r="M1476" s="5"/>
    </row>
    <row r="1477" ht="23.25">
      <c r="M1477" s="5"/>
    </row>
    <row r="1478" ht="23.25">
      <c r="M1478" s="5"/>
    </row>
    <row r="1479" ht="23.25">
      <c r="M1479" s="5"/>
    </row>
    <row r="1480" ht="23.25">
      <c r="M1480" s="5"/>
    </row>
    <row r="1481" ht="23.25">
      <c r="M1481" s="5"/>
    </row>
    <row r="1482" ht="23.25">
      <c r="M1482" s="5"/>
    </row>
    <row r="1483" ht="23.25">
      <c r="M1483" s="5"/>
    </row>
    <row r="1484" ht="23.25">
      <c r="M1484" s="5"/>
    </row>
    <row r="1485" ht="23.25">
      <c r="M1485" s="5"/>
    </row>
    <row r="1486" ht="23.25">
      <c r="M1486" s="5"/>
    </row>
    <row r="1487" ht="23.25">
      <c r="M1487" s="5"/>
    </row>
    <row r="1488" ht="23.25">
      <c r="M1488" s="5"/>
    </row>
    <row r="1489" ht="23.25">
      <c r="M1489" s="5"/>
    </row>
    <row r="1490" ht="23.25">
      <c r="M1490" s="5"/>
    </row>
    <row r="1491" ht="23.25">
      <c r="M1491" s="5"/>
    </row>
    <row r="1492" ht="23.25">
      <c r="M1492" s="5"/>
    </row>
    <row r="1493" ht="23.25">
      <c r="M1493" s="5"/>
    </row>
    <row r="1494" ht="23.25">
      <c r="M1494" s="5"/>
    </row>
    <row r="1495" ht="23.25">
      <c r="M1495" s="5"/>
    </row>
    <row r="1496" ht="23.25">
      <c r="M1496" s="5"/>
    </row>
    <row r="1497" ht="23.25">
      <c r="M1497" s="5"/>
    </row>
    <row r="1498" ht="23.25">
      <c r="M1498" s="5"/>
    </row>
    <row r="1499" ht="23.25">
      <c r="M1499" s="5"/>
    </row>
    <row r="1500" ht="23.25">
      <c r="M1500" s="5"/>
    </row>
    <row r="1501" ht="23.25">
      <c r="M1501" s="5"/>
    </row>
    <row r="1502" ht="23.25">
      <c r="M1502" s="5"/>
    </row>
    <row r="1503" ht="23.25">
      <c r="M1503" s="5"/>
    </row>
    <row r="1504" ht="23.25">
      <c r="M1504" s="5"/>
    </row>
    <row r="1505" ht="23.25">
      <c r="M1505" s="5"/>
    </row>
    <row r="1506" ht="23.25">
      <c r="M1506" s="5"/>
    </row>
    <row r="1507" ht="23.25">
      <c r="M1507" s="5"/>
    </row>
    <row r="1508" ht="23.25">
      <c r="M1508" s="5"/>
    </row>
    <row r="1509" ht="23.25">
      <c r="M1509" s="5"/>
    </row>
    <row r="1510" ht="23.25">
      <c r="M1510" s="5"/>
    </row>
    <row r="1511" ht="23.25">
      <c r="M1511" s="5"/>
    </row>
    <row r="1512" ht="23.25">
      <c r="M1512" s="5"/>
    </row>
    <row r="1513" ht="23.25">
      <c r="M1513" s="5"/>
    </row>
    <row r="1514" ht="23.25">
      <c r="M1514" s="5"/>
    </row>
    <row r="1515" ht="23.25">
      <c r="M1515" s="5"/>
    </row>
    <row r="1516" ht="23.25">
      <c r="M1516" s="5"/>
    </row>
    <row r="1517" ht="23.25">
      <c r="M1517" s="5"/>
    </row>
    <row r="1518" ht="23.25">
      <c r="M1518" s="5"/>
    </row>
    <row r="1519" ht="23.25">
      <c r="M1519" s="5"/>
    </row>
    <row r="1520" ht="23.25">
      <c r="M1520" s="5"/>
    </row>
    <row r="1521" ht="23.25">
      <c r="M1521" s="5"/>
    </row>
    <row r="1522" ht="23.25">
      <c r="M1522" s="5"/>
    </row>
    <row r="1523" ht="23.25">
      <c r="M1523" s="5"/>
    </row>
    <row r="1524" ht="23.25">
      <c r="M1524" s="5"/>
    </row>
    <row r="1525" ht="23.25">
      <c r="M1525" s="5"/>
    </row>
    <row r="1526" ht="23.25">
      <c r="M1526" s="5"/>
    </row>
    <row r="1527" ht="23.25">
      <c r="M1527" s="5"/>
    </row>
    <row r="1528" ht="23.25">
      <c r="M1528" s="5"/>
    </row>
    <row r="1529" ht="23.25">
      <c r="M1529" s="5"/>
    </row>
    <row r="1530" ht="23.25">
      <c r="M1530" s="5"/>
    </row>
    <row r="1531" ht="23.25">
      <c r="M1531" s="5"/>
    </row>
    <row r="1532" ht="23.25">
      <c r="M1532" s="5"/>
    </row>
    <row r="1533" ht="23.25">
      <c r="M1533" s="5"/>
    </row>
    <row r="1534" ht="23.25">
      <c r="M1534" s="5"/>
    </row>
    <row r="1535" ht="23.25">
      <c r="M1535" s="5"/>
    </row>
    <row r="1536" ht="23.25">
      <c r="M1536" s="5"/>
    </row>
    <row r="1537" ht="23.25">
      <c r="M1537" s="5"/>
    </row>
    <row r="1538" ht="23.25">
      <c r="M1538" s="5"/>
    </row>
    <row r="1539" ht="23.25">
      <c r="M1539" s="5"/>
    </row>
    <row r="1540" ht="23.25">
      <c r="M1540" s="5"/>
    </row>
    <row r="1541" ht="23.25">
      <c r="M1541" s="5"/>
    </row>
    <row r="1542" ht="23.25">
      <c r="M1542" s="5"/>
    </row>
    <row r="1543" ht="23.25">
      <c r="M1543" s="5"/>
    </row>
    <row r="1544" ht="23.25">
      <c r="M1544" s="5"/>
    </row>
    <row r="1545" ht="23.25">
      <c r="M1545" s="5"/>
    </row>
    <row r="1546" ht="23.25">
      <c r="M1546" s="5"/>
    </row>
    <row r="1547" ht="23.25">
      <c r="M1547" s="5"/>
    </row>
    <row r="1548" ht="23.25">
      <c r="M1548" s="5"/>
    </row>
    <row r="1549" ht="23.25">
      <c r="M1549" s="5"/>
    </row>
    <row r="1550" ht="23.25">
      <c r="M1550" s="5"/>
    </row>
    <row r="1551" ht="23.25">
      <c r="M1551" s="5"/>
    </row>
    <row r="1552" ht="23.25">
      <c r="M1552" s="5"/>
    </row>
    <row r="1553" ht="23.25">
      <c r="M1553" s="5"/>
    </row>
    <row r="1554" ht="23.25">
      <c r="M1554" s="5"/>
    </row>
    <row r="1555" ht="23.25">
      <c r="M1555" s="5"/>
    </row>
    <row r="1556" ht="23.25">
      <c r="M1556" s="5"/>
    </row>
    <row r="1557" ht="23.25">
      <c r="M1557" s="5"/>
    </row>
    <row r="1558" ht="23.25">
      <c r="M1558" s="5"/>
    </row>
    <row r="1559" ht="23.25">
      <c r="M1559" s="5"/>
    </row>
    <row r="1560" ht="23.25">
      <c r="M1560" s="5"/>
    </row>
    <row r="1561" ht="23.25">
      <c r="M1561" s="5"/>
    </row>
    <row r="1562" ht="23.25">
      <c r="M1562" s="5"/>
    </row>
    <row r="1563" ht="23.25">
      <c r="M1563" s="5"/>
    </row>
    <row r="1564" ht="23.25">
      <c r="M1564" s="5"/>
    </row>
    <row r="1565" ht="23.25">
      <c r="M1565" s="5"/>
    </row>
    <row r="1566" ht="23.25">
      <c r="M1566" s="5"/>
    </row>
    <row r="1567" ht="23.25">
      <c r="M1567" s="5"/>
    </row>
    <row r="1568" ht="23.25">
      <c r="M1568" s="5"/>
    </row>
    <row r="1569" ht="23.25">
      <c r="M1569" s="5"/>
    </row>
    <row r="1570" ht="23.25">
      <c r="M1570" s="5"/>
    </row>
    <row r="1571" ht="23.25">
      <c r="M1571" s="5"/>
    </row>
    <row r="1572" ht="23.25">
      <c r="M1572" s="5"/>
    </row>
    <row r="1573" ht="23.25">
      <c r="M1573" s="5"/>
    </row>
    <row r="1574" ht="23.25">
      <c r="M1574" s="5"/>
    </row>
    <row r="1575" ht="23.25">
      <c r="M1575" s="5"/>
    </row>
    <row r="1576" ht="23.25">
      <c r="M1576" s="5"/>
    </row>
    <row r="1577" ht="23.25">
      <c r="M1577" s="5"/>
    </row>
    <row r="1578" ht="23.25">
      <c r="M1578" s="5"/>
    </row>
    <row r="1579" ht="23.25">
      <c r="M1579" s="5"/>
    </row>
    <row r="1580" ht="23.25">
      <c r="M1580" s="5"/>
    </row>
    <row r="1581" ht="23.25">
      <c r="M1581" s="5"/>
    </row>
    <row r="1582" ht="23.25">
      <c r="M1582" s="5"/>
    </row>
    <row r="1583" ht="23.25">
      <c r="M1583" s="5"/>
    </row>
    <row r="1584" ht="23.25">
      <c r="M1584" s="5"/>
    </row>
    <row r="1585" ht="23.25">
      <c r="M1585" s="5"/>
    </row>
    <row r="1586" ht="23.25">
      <c r="M1586" s="5"/>
    </row>
    <row r="1587" ht="23.25">
      <c r="M1587" s="5"/>
    </row>
    <row r="1588" ht="23.25">
      <c r="M1588" s="5"/>
    </row>
    <row r="1589" ht="23.25">
      <c r="M1589" s="5"/>
    </row>
    <row r="1590" ht="23.25">
      <c r="M1590" s="5"/>
    </row>
    <row r="1591" ht="23.25">
      <c r="M1591" s="5"/>
    </row>
    <row r="1592" ht="23.25">
      <c r="M1592" s="5"/>
    </row>
    <row r="1593" ht="23.25">
      <c r="M1593" s="5"/>
    </row>
    <row r="1594" ht="23.25">
      <c r="M1594" s="5"/>
    </row>
    <row r="1595" ht="23.25">
      <c r="M1595" s="5"/>
    </row>
    <row r="1596" ht="23.25">
      <c r="M1596" s="5"/>
    </row>
    <row r="1597" ht="23.25">
      <c r="M1597" s="5"/>
    </row>
    <row r="1598" ht="23.25">
      <c r="M1598" s="5"/>
    </row>
    <row r="1599" ht="23.25">
      <c r="M1599" s="5"/>
    </row>
    <row r="1600" ht="23.25">
      <c r="M1600" s="5"/>
    </row>
    <row r="1601" ht="23.25">
      <c r="M1601" s="5"/>
    </row>
    <row r="1602" ht="23.25">
      <c r="M1602" s="5"/>
    </row>
    <row r="1603" ht="23.25">
      <c r="M1603" s="5"/>
    </row>
    <row r="1604" ht="23.25">
      <c r="M1604" s="5"/>
    </row>
    <row r="1605" ht="23.25">
      <c r="M1605" s="5"/>
    </row>
    <row r="1606" ht="23.25">
      <c r="M1606" s="5"/>
    </row>
    <row r="1607" ht="23.25">
      <c r="M1607" s="5"/>
    </row>
    <row r="1608" ht="23.25">
      <c r="M1608" s="5"/>
    </row>
    <row r="1609" ht="23.25">
      <c r="M1609" s="5"/>
    </row>
    <row r="1610" ht="23.25">
      <c r="M1610" s="5"/>
    </row>
    <row r="1611" ht="23.25">
      <c r="M1611" s="5"/>
    </row>
    <row r="1612" ht="23.25">
      <c r="M1612" s="5"/>
    </row>
    <row r="1613" ht="23.25">
      <c r="M1613" s="5"/>
    </row>
    <row r="1614" ht="23.25">
      <c r="M1614" s="5"/>
    </row>
    <row r="1615" ht="23.25">
      <c r="M1615" s="5"/>
    </row>
    <row r="1616" ht="23.25">
      <c r="M1616" s="5"/>
    </row>
    <row r="1617" ht="23.25">
      <c r="M1617" s="5"/>
    </row>
    <row r="1618" ht="23.25">
      <c r="M1618" s="5"/>
    </row>
    <row r="1619" ht="23.25">
      <c r="M1619" s="5"/>
    </row>
    <row r="1620" ht="23.25">
      <c r="M1620" s="5"/>
    </row>
    <row r="1621" ht="23.25">
      <c r="M1621" s="5"/>
    </row>
    <row r="1622" ht="23.25">
      <c r="M1622" s="5"/>
    </row>
    <row r="1623" ht="23.25">
      <c r="M1623" s="5"/>
    </row>
    <row r="1624" ht="23.25">
      <c r="M1624" s="5"/>
    </row>
    <row r="1625" ht="23.25">
      <c r="M1625" s="5"/>
    </row>
    <row r="1626" ht="23.25">
      <c r="M1626" s="5"/>
    </row>
    <row r="1627" ht="23.25">
      <c r="M1627" s="5"/>
    </row>
    <row r="1628" ht="23.25">
      <c r="M1628" s="5"/>
    </row>
    <row r="1629" ht="23.25">
      <c r="M1629" s="5"/>
    </row>
    <row r="1630" ht="23.25">
      <c r="M1630" s="5"/>
    </row>
    <row r="1631" ht="23.25">
      <c r="M1631" s="5"/>
    </row>
    <row r="1632" ht="23.25">
      <c r="M1632" s="5"/>
    </row>
    <row r="1633" ht="23.25">
      <c r="M1633" s="5"/>
    </row>
    <row r="1634" ht="23.25">
      <c r="M1634" s="5"/>
    </row>
    <row r="1635" ht="23.25">
      <c r="M1635" s="5"/>
    </row>
    <row r="1636" ht="23.25">
      <c r="M1636" s="5"/>
    </row>
    <row r="1637" ht="23.25">
      <c r="M1637" s="5"/>
    </row>
    <row r="1638" ht="23.25">
      <c r="M1638" s="5"/>
    </row>
    <row r="1639" ht="23.25">
      <c r="M1639" s="5"/>
    </row>
    <row r="1640" ht="23.25">
      <c r="M1640" s="5"/>
    </row>
    <row r="1641" ht="23.25">
      <c r="M1641" s="5"/>
    </row>
    <row r="1642" ht="23.25">
      <c r="M1642" s="5"/>
    </row>
    <row r="1643" ht="23.25">
      <c r="M1643" s="5"/>
    </row>
    <row r="1644" ht="23.25">
      <c r="M1644" s="5"/>
    </row>
    <row r="1645" ht="23.25">
      <c r="M1645" s="5"/>
    </row>
    <row r="1646" ht="23.25">
      <c r="M1646" s="5"/>
    </row>
    <row r="1647" ht="23.25">
      <c r="M1647" s="5"/>
    </row>
    <row r="1648" ht="23.25">
      <c r="M1648" s="5"/>
    </row>
    <row r="1649" ht="23.25">
      <c r="M1649" s="5"/>
    </row>
    <row r="1650" ht="23.25">
      <c r="M1650" s="5"/>
    </row>
    <row r="1651" ht="23.25">
      <c r="M1651" s="5"/>
    </row>
    <row r="1652" ht="23.25">
      <c r="M1652" s="5"/>
    </row>
    <row r="1653" ht="23.25">
      <c r="M1653" s="5"/>
    </row>
    <row r="1654" ht="23.25">
      <c r="M1654" s="5"/>
    </row>
    <row r="1655" ht="23.25">
      <c r="M1655" s="5"/>
    </row>
    <row r="1656" ht="23.25">
      <c r="M1656" s="5"/>
    </row>
    <row r="1657" ht="23.25">
      <c r="M1657" s="5"/>
    </row>
    <row r="1658" ht="23.25">
      <c r="M1658" s="5"/>
    </row>
    <row r="1659" ht="23.25">
      <c r="M1659" s="5"/>
    </row>
    <row r="1660" ht="23.25">
      <c r="M1660" s="5"/>
    </row>
    <row r="1661" ht="23.25">
      <c r="M1661" s="5"/>
    </row>
    <row r="1662" ht="23.25">
      <c r="M1662" s="5"/>
    </row>
    <row r="1663" ht="23.25">
      <c r="M1663" s="5"/>
    </row>
    <row r="1664" ht="23.25">
      <c r="M1664" s="5"/>
    </row>
    <row r="1665" ht="23.25">
      <c r="M1665" s="5"/>
    </row>
    <row r="1666" ht="23.25">
      <c r="M1666" s="5"/>
    </row>
    <row r="1667" ht="23.25">
      <c r="M1667" s="5"/>
    </row>
    <row r="1668" ht="23.25">
      <c r="M1668" s="5"/>
    </row>
    <row r="1669" ht="23.25">
      <c r="M1669" s="5"/>
    </row>
    <row r="1670" ht="23.25">
      <c r="M1670" s="5"/>
    </row>
    <row r="1671" ht="23.25">
      <c r="M1671" s="5"/>
    </row>
    <row r="1672" ht="23.25">
      <c r="M1672" s="5"/>
    </row>
    <row r="1673" ht="23.25">
      <c r="M1673" s="5"/>
    </row>
    <row r="1674" ht="23.25">
      <c r="M1674" s="5"/>
    </row>
    <row r="1675" ht="23.25">
      <c r="M1675" s="5"/>
    </row>
    <row r="1676" ht="23.25">
      <c r="M1676" s="5"/>
    </row>
    <row r="1677" ht="23.25">
      <c r="M1677" s="5"/>
    </row>
    <row r="1678" ht="23.25">
      <c r="M1678" s="5"/>
    </row>
    <row r="1679" ht="23.25">
      <c r="M1679" s="5"/>
    </row>
    <row r="1680" ht="23.25">
      <c r="M1680" s="5"/>
    </row>
    <row r="1681" ht="23.25">
      <c r="M1681" s="5"/>
    </row>
    <row r="1682" ht="23.25">
      <c r="M1682" s="5"/>
    </row>
    <row r="1683" ht="23.25">
      <c r="M1683" s="5"/>
    </row>
    <row r="1684" ht="23.25">
      <c r="M1684" s="5"/>
    </row>
    <row r="1685" ht="23.25">
      <c r="M1685" s="5"/>
    </row>
    <row r="1686" ht="23.25">
      <c r="M1686" s="5"/>
    </row>
    <row r="1687" ht="23.25">
      <c r="M1687" s="5"/>
    </row>
    <row r="1688" ht="23.25">
      <c r="M1688" s="5"/>
    </row>
    <row r="1689" ht="23.25">
      <c r="M1689" s="5"/>
    </row>
    <row r="1690" ht="23.25">
      <c r="M1690" s="5"/>
    </row>
    <row r="1691" ht="23.25">
      <c r="M1691" s="5"/>
    </row>
    <row r="1692" ht="23.25">
      <c r="M1692" s="5"/>
    </row>
    <row r="1693" ht="23.25">
      <c r="M1693" s="5"/>
    </row>
    <row r="1694" ht="23.25">
      <c r="M1694" s="5"/>
    </row>
    <row r="1695" ht="23.25">
      <c r="M1695" s="5"/>
    </row>
    <row r="1696" ht="23.25">
      <c r="M1696" s="5"/>
    </row>
    <row r="1697" ht="23.25">
      <c r="M1697" s="5"/>
    </row>
    <row r="1698" ht="23.25">
      <c r="M1698" s="5"/>
    </row>
    <row r="1699" ht="23.25">
      <c r="M1699" s="5"/>
    </row>
    <row r="1700" ht="23.25">
      <c r="M1700" s="5"/>
    </row>
    <row r="1701" ht="23.25">
      <c r="M1701" s="5"/>
    </row>
    <row r="1702" ht="23.25">
      <c r="M1702" s="5"/>
    </row>
    <row r="1703" ht="23.25">
      <c r="M1703" s="5"/>
    </row>
    <row r="1704" ht="23.25">
      <c r="M1704" s="5"/>
    </row>
    <row r="1705" ht="23.25">
      <c r="M1705" s="5"/>
    </row>
    <row r="1706" ht="23.25">
      <c r="M1706" s="5"/>
    </row>
    <row r="1707" ht="23.25">
      <c r="M1707" s="5"/>
    </row>
    <row r="1708" ht="23.25">
      <c r="M1708" s="5"/>
    </row>
    <row r="1709" ht="23.25">
      <c r="M1709" s="5"/>
    </row>
    <row r="1710" ht="23.25">
      <c r="M1710" s="5"/>
    </row>
    <row r="1711" ht="23.25">
      <c r="M1711" s="5"/>
    </row>
    <row r="1712" ht="23.25">
      <c r="M1712" s="5"/>
    </row>
    <row r="1713" ht="23.25">
      <c r="M1713" s="5"/>
    </row>
    <row r="1714" ht="23.25">
      <c r="M1714" s="5"/>
    </row>
    <row r="1715" ht="23.25">
      <c r="M1715" s="5"/>
    </row>
    <row r="1716" ht="23.25">
      <c r="M1716" s="5"/>
    </row>
    <row r="1717" ht="23.25">
      <c r="M1717" s="5"/>
    </row>
    <row r="1718" ht="23.25">
      <c r="M1718" s="5"/>
    </row>
    <row r="1719" ht="23.25">
      <c r="M1719" s="5"/>
    </row>
    <row r="1720" ht="23.25">
      <c r="M1720" s="5"/>
    </row>
    <row r="1721" ht="23.25">
      <c r="M1721" s="5"/>
    </row>
    <row r="1722" ht="23.25">
      <c r="M1722" s="5"/>
    </row>
    <row r="1723" ht="23.25">
      <c r="M1723" s="5"/>
    </row>
    <row r="1724" ht="23.25">
      <c r="M1724" s="5"/>
    </row>
    <row r="1725" ht="23.25">
      <c r="M1725" s="5"/>
    </row>
    <row r="1726" ht="23.25">
      <c r="M1726" s="5"/>
    </row>
    <row r="1727" ht="23.25">
      <c r="M1727" s="5"/>
    </row>
    <row r="1728" ht="23.25">
      <c r="M1728" s="5"/>
    </row>
    <row r="1729" ht="23.25">
      <c r="M1729" s="5"/>
    </row>
    <row r="1730" ht="23.25">
      <c r="M1730" s="5"/>
    </row>
    <row r="1731" ht="23.25">
      <c r="M1731" s="5"/>
    </row>
    <row r="1732" ht="23.25">
      <c r="M1732" s="5"/>
    </row>
    <row r="1733" ht="23.25">
      <c r="M1733" s="5"/>
    </row>
    <row r="1734" ht="23.25">
      <c r="M1734" s="5"/>
    </row>
    <row r="1735" ht="23.25">
      <c r="M1735" s="5"/>
    </row>
    <row r="1736" ht="23.25">
      <c r="M1736" s="5"/>
    </row>
    <row r="1737" ht="23.25">
      <c r="M1737" s="5"/>
    </row>
    <row r="1738" ht="23.25">
      <c r="M1738" s="5"/>
    </row>
    <row r="1739" ht="23.25">
      <c r="M1739" s="5"/>
    </row>
    <row r="1740" ht="23.25">
      <c r="M1740" s="5"/>
    </row>
    <row r="1741" ht="23.25">
      <c r="M1741" s="5"/>
    </row>
    <row r="1742" ht="23.25">
      <c r="M1742" s="5"/>
    </row>
    <row r="1743" ht="23.25">
      <c r="M1743" s="5"/>
    </row>
    <row r="1744" ht="23.25">
      <c r="M1744" s="5"/>
    </row>
    <row r="1745" ht="23.25">
      <c r="M1745" s="5"/>
    </row>
    <row r="1746" ht="23.25">
      <c r="M1746" s="5"/>
    </row>
    <row r="1747" ht="23.25">
      <c r="M1747" s="5"/>
    </row>
    <row r="1748" ht="23.25">
      <c r="M1748" s="5"/>
    </row>
    <row r="1749" ht="23.25">
      <c r="M1749" s="5"/>
    </row>
    <row r="1750" ht="23.25">
      <c r="M1750" s="5"/>
    </row>
    <row r="1751" ht="23.25">
      <c r="M1751" s="5"/>
    </row>
    <row r="1752" ht="23.25">
      <c r="M1752" s="5"/>
    </row>
    <row r="1753" ht="23.25">
      <c r="M1753" s="5"/>
    </row>
    <row r="1754" ht="23.25">
      <c r="M1754" s="5"/>
    </row>
    <row r="1755" ht="23.25">
      <c r="M1755" s="5"/>
    </row>
    <row r="1756" ht="23.25">
      <c r="M1756" s="5"/>
    </row>
    <row r="1757" ht="23.25">
      <c r="M1757" s="5"/>
    </row>
    <row r="1758" ht="23.25">
      <c r="M1758" s="5"/>
    </row>
    <row r="1759" ht="23.25">
      <c r="M1759" s="5"/>
    </row>
    <row r="1760" ht="23.25">
      <c r="M1760" s="5"/>
    </row>
    <row r="1761" ht="23.25">
      <c r="M1761" s="5"/>
    </row>
    <row r="1762" ht="23.25">
      <c r="M1762" s="5"/>
    </row>
    <row r="1763" ht="23.25">
      <c r="M1763" s="5"/>
    </row>
    <row r="1764" ht="23.25">
      <c r="M1764" s="5"/>
    </row>
    <row r="1765" ht="23.25">
      <c r="M1765" s="5"/>
    </row>
    <row r="1766" ht="23.25">
      <c r="M1766" s="5"/>
    </row>
    <row r="1767" ht="23.25">
      <c r="M1767" s="5"/>
    </row>
    <row r="1768" ht="23.25">
      <c r="M1768" s="5"/>
    </row>
    <row r="1769" ht="23.25">
      <c r="M1769" s="5"/>
    </row>
    <row r="1770" ht="23.25">
      <c r="M1770" s="5"/>
    </row>
    <row r="1771" ht="23.25">
      <c r="M1771" s="5"/>
    </row>
    <row r="1772" ht="23.25">
      <c r="M1772" s="5"/>
    </row>
    <row r="1773" ht="23.25">
      <c r="M1773" s="5"/>
    </row>
    <row r="1774" ht="23.25">
      <c r="M1774" s="5"/>
    </row>
    <row r="1775" ht="23.25">
      <c r="M1775" s="5"/>
    </row>
    <row r="1776" ht="23.25">
      <c r="M1776" s="5"/>
    </row>
    <row r="1777" ht="23.25">
      <c r="M1777" s="5"/>
    </row>
    <row r="1778" ht="23.25">
      <c r="M1778" s="5"/>
    </row>
    <row r="1779" ht="23.25">
      <c r="M1779" s="5"/>
    </row>
    <row r="1780" ht="23.25">
      <c r="M1780" s="5"/>
    </row>
    <row r="1781" ht="23.25">
      <c r="M1781" s="5"/>
    </row>
    <row r="1782" ht="23.25">
      <c r="M1782" s="5"/>
    </row>
    <row r="1783" ht="23.25">
      <c r="M1783" s="5"/>
    </row>
    <row r="1784" ht="23.25">
      <c r="M1784" s="5"/>
    </row>
    <row r="1785" ht="23.25">
      <c r="M1785" s="5"/>
    </row>
    <row r="1786" ht="23.25">
      <c r="M1786" s="5"/>
    </row>
    <row r="1787" ht="23.25">
      <c r="M1787" s="5"/>
    </row>
    <row r="1788" ht="23.25">
      <c r="M1788" s="5"/>
    </row>
    <row r="1789" ht="23.25">
      <c r="M1789" s="5"/>
    </row>
    <row r="1790" ht="23.25">
      <c r="M1790" s="5"/>
    </row>
    <row r="1791" ht="23.25">
      <c r="M1791" s="5"/>
    </row>
    <row r="1792" ht="23.25">
      <c r="M1792" s="5"/>
    </row>
    <row r="1793" ht="23.25">
      <c r="M1793" s="5"/>
    </row>
    <row r="1794" ht="23.25">
      <c r="M1794" s="5"/>
    </row>
    <row r="1795" ht="23.25">
      <c r="M1795" s="5"/>
    </row>
    <row r="1796" ht="23.25">
      <c r="M1796" s="5"/>
    </row>
    <row r="1797" ht="23.25">
      <c r="M1797" s="5"/>
    </row>
    <row r="1798" ht="23.25">
      <c r="M1798" s="5"/>
    </row>
    <row r="1799" ht="23.25">
      <c r="M1799" s="5"/>
    </row>
    <row r="1800" ht="23.25">
      <c r="M1800" s="5"/>
    </row>
    <row r="1801" ht="23.25">
      <c r="M1801" s="5"/>
    </row>
    <row r="1802" ht="23.25">
      <c r="M1802" s="5"/>
    </row>
    <row r="1803" ht="23.25">
      <c r="M1803" s="5"/>
    </row>
    <row r="1804" ht="23.25">
      <c r="M1804" s="5"/>
    </row>
    <row r="1805" ht="23.25">
      <c r="M1805" s="5"/>
    </row>
    <row r="1806" ht="23.25">
      <c r="M1806" s="5"/>
    </row>
    <row r="1807" ht="23.25">
      <c r="M1807" s="5"/>
    </row>
    <row r="1808" ht="23.25">
      <c r="M1808" s="5"/>
    </row>
    <row r="1809" ht="23.25">
      <c r="M1809" s="5"/>
    </row>
    <row r="1810" ht="23.25">
      <c r="M1810" s="5"/>
    </row>
    <row r="1811" ht="23.25">
      <c r="M1811" s="5"/>
    </row>
    <row r="1812" ht="23.25">
      <c r="M1812" s="5"/>
    </row>
    <row r="1813" ht="23.25">
      <c r="M1813" s="5"/>
    </row>
    <row r="1814" ht="23.25">
      <c r="M1814" s="5"/>
    </row>
    <row r="1815" ht="23.25">
      <c r="M1815" s="5"/>
    </row>
    <row r="1816" ht="23.25">
      <c r="M1816" s="5"/>
    </row>
    <row r="1817" ht="23.25">
      <c r="M1817" s="5"/>
    </row>
    <row r="1818" ht="23.25">
      <c r="M1818" s="5"/>
    </row>
    <row r="1819" ht="23.25">
      <c r="M1819" s="5"/>
    </row>
    <row r="1820" ht="23.25">
      <c r="M1820" s="5"/>
    </row>
    <row r="1821" ht="23.25">
      <c r="M1821" s="5"/>
    </row>
    <row r="1822" ht="23.25">
      <c r="M1822" s="5"/>
    </row>
    <row r="1823" ht="23.25">
      <c r="M1823" s="5"/>
    </row>
    <row r="1824" ht="23.25">
      <c r="M1824" s="5"/>
    </row>
    <row r="1825" ht="23.25">
      <c r="M1825" s="5"/>
    </row>
    <row r="1826" ht="23.25">
      <c r="M1826" s="5"/>
    </row>
    <row r="1827" ht="23.25">
      <c r="M1827" s="5"/>
    </row>
    <row r="1828" ht="23.25">
      <c r="M1828" s="5"/>
    </row>
    <row r="1829" ht="23.25">
      <c r="M1829" s="5"/>
    </row>
    <row r="1830" ht="23.25">
      <c r="M1830" s="5"/>
    </row>
    <row r="1831" ht="23.25">
      <c r="M1831" s="5"/>
    </row>
    <row r="1832" ht="23.25">
      <c r="M1832" s="5"/>
    </row>
    <row r="1833" ht="23.25">
      <c r="M1833" s="5"/>
    </row>
    <row r="1834" ht="23.25">
      <c r="M1834" s="5"/>
    </row>
    <row r="1835" ht="23.25">
      <c r="M1835" s="5"/>
    </row>
    <row r="1836" ht="23.25">
      <c r="M1836" s="5"/>
    </row>
    <row r="1837" ht="23.25">
      <c r="M1837" s="5"/>
    </row>
  </sheetData>
  <autoFilter ref="A1:M1837"/>
  <mergeCells count="4">
    <mergeCell ref="G4:G5"/>
    <mergeCell ref="G9:G10"/>
    <mergeCell ref="G17:G18"/>
    <mergeCell ref="G25:G26"/>
  </mergeCells>
  <printOptions horizontalCentered="1"/>
  <pageMargins left="0.7874015748031497" right="0.7874015748031497" top="0.7874015748031497" bottom="0.7874015748031497" header="0.3937007874015748" footer="0.3937007874015748"/>
  <pageSetup fitToHeight="2"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61"/>
  <sheetViews>
    <sheetView view="pageBreakPreview" zoomScale="75" zoomScaleNormal="50" zoomScaleSheetLayoutView="75" workbookViewId="0" topLeftCell="A13">
      <selection activeCell="G29" sqref="G29"/>
    </sheetView>
  </sheetViews>
  <sheetFormatPr defaultColWidth="9" defaultRowHeight="30.75"/>
  <cols>
    <col min="1" max="1" width="1.1875" style="1" customWidth="1"/>
    <col min="2" max="2" width="1.8125" style="1" customWidth="1"/>
    <col min="3" max="3" width="2.5" style="1" customWidth="1"/>
    <col min="4" max="4" width="1.94140625" style="1" customWidth="1"/>
    <col min="5" max="5" width="2.25" style="1" customWidth="1"/>
    <col min="6" max="6" width="2.25" style="2" customWidth="1"/>
    <col min="7" max="7" width="22.5" style="1" customWidth="1"/>
    <col min="8" max="8" width="1.94140625" style="1" customWidth="1"/>
    <col min="9" max="9" width="2.25" style="61" customWidth="1"/>
    <col min="10" max="10" width="2.12109375" style="1" customWidth="1"/>
    <col min="11" max="11" width="2.5625" style="1" customWidth="1"/>
    <col min="12" max="12" width="2.0625" style="1" customWidth="1"/>
    <col min="13" max="13" width="1.94140625" style="1" customWidth="1"/>
    <col min="14" max="14" width="3.19140625" style="1" customWidth="1"/>
    <col min="15" max="16384" width="9" style="1" customWidth="1"/>
  </cols>
  <sheetData>
    <row r="1" ht="23.25"/>
    <row r="2" spans="2:14" ht="23.25">
      <c r="B2" s="50"/>
      <c r="C2" s="50"/>
      <c r="D2" s="50"/>
      <c r="E2" s="50"/>
      <c r="F2" s="51"/>
      <c r="G2" s="222" t="s">
        <v>36</v>
      </c>
      <c r="H2" s="117">
        <f>SUMIF(F:F,"U.",E:E)</f>
        <v>0</v>
      </c>
      <c r="I2" s="118">
        <f>SUMIF(F:F,"SU.",E:E)</f>
        <v>0</v>
      </c>
      <c r="J2" s="118">
        <f>SUMIF(F:F,"Tr.",E:E)</f>
        <v>0</v>
      </c>
      <c r="K2" s="118">
        <f>SUMIF(F:F,"Civ.",E:E)</f>
        <v>8</v>
      </c>
      <c r="L2" s="52"/>
      <c r="M2" s="5"/>
      <c r="N2" s="5"/>
    </row>
    <row r="3" spans="2:14" ht="23.25">
      <c r="B3" s="55"/>
      <c r="G3" s="223"/>
      <c r="H3" s="30"/>
      <c r="I3" s="63"/>
      <c r="J3" s="29"/>
      <c r="K3" s="4"/>
      <c r="L3" s="58"/>
      <c r="M3" s="5"/>
      <c r="N3" s="5"/>
    </row>
    <row r="4" spans="2:14" ht="11.25" customHeight="1">
      <c r="B4" s="56"/>
      <c r="C4" s="5"/>
      <c r="D4" s="5"/>
      <c r="E4" s="5"/>
      <c r="F4" s="6"/>
      <c r="G4" s="5"/>
      <c r="H4" s="5"/>
      <c r="I4" s="62"/>
      <c r="J4" s="5"/>
      <c r="K4" s="5"/>
      <c r="L4" s="59"/>
      <c r="M4" s="5"/>
      <c r="N4" s="5"/>
    </row>
    <row r="5" spans="2:14" ht="23.25">
      <c r="B5" s="56"/>
      <c r="C5" s="5"/>
      <c r="D5" s="5"/>
      <c r="E5" s="47"/>
      <c r="F5" s="48"/>
      <c r="G5" s="47"/>
      <c r="H5" s="47"/>
      <c r="I5" s="70"/>
      <c r="J5" s="47"/>
      <c r="K5" s="5"/>
      <c r="L5" s="59"/>
      <c r="M5" s="5"/>
      <c r="N5" s="5"/>
    </row>
    <row r="6" spans="2:14" ht="12" customHeight="1">
      <c r="B6" s="56"/>
      <c r="C6" s="5"/>
      <c r="D6" s="5"/>
      <c r="E6" s="11"/>
      <c r="F6" s="6"/>
      <c r="G6" s="5"/>
      <c r="H6" s="5"/>
      <c r="I6" s="64"/>
      <c r="J6" s="5"/>
      <c r="K6" s="5"/>
      <c r="L6" s="59"/>
      <c r="M6" s="5"/>
      <c r="N6" s="5"/>
    </row>
    <row r="7" spans="2:14" ht="22.5" customHeight="1">
      <c r="B7" s="56"/>
      <c r="C7" s="50"/>
      <c r="D7" s="50"/>
      <c r="E7" s="50"/>
      <c r="F7" s="51"/>
      <c r="G7" s="227" t="s">
        <v>12</v>
      </c>
      <c r="H7" s="117">
        <f>SUMIF(F8:F11,"U.",E8:E11)</f>
        <v>0</v>
      </c>
      <c r="I7" s="118">
        <f>SUMIF(F8:F11,"SU.",E8:E11)</f>
        <v>0</v>
      </c>
      <c r="J7" s="118">
        <f>SUMIF(F8:F11,"Tr.",E8:E11)</f>
        <v>0</v>
      </c>
      <c r="K7" s="118">
        <f>SUMIF(F8:F11,"Civ.",E8:E11)</f>
        <v>2</v>
      </c>
      <c r="L7" s="83"/>
      <c r="M7" s="5"/>
      <c r="N7" s="5"/>
    </row>
    <row r="8" spans="2:14" ht="22.5" customHeight="1">
      <c r="B8" s="56"/>
      <c r="C8" s="55"/>
      <c r="G8" s="226"/>
      <c r="H8" s="71"/>
      <c r="I8" s="72"/>
      <c r="J8" s="73"/>
      <c r="K8" s="74"/>
      <c r="L8" s="84"/>
      <c r="M8" s="5"/>
      <c r="N8" s="5"/>
    </row>
    <row r="9" spans="2:14" ht="14.25" customHeight="1">
      <c r="B9" s="56"/>
      <c r="C9" s="56"/>
      <c r="D9" s="5"/>
      <c r="E9" s="5"/>
      <c r="F9" s="6"/>
      <c r="G9" s="5"/>
      <c r="H9" s="75"/>
      <c r="I9" s="72"/>
      <c r="J9" s="75"/>
      <c r="K9" s="76"/>
      <c r="L9" s="85"/>
      <c r="M9" s="5"/>
      <c r="N9" s="5"/>
    </row>
    <row r="10" spans="2:14" ht="23.25">
      <c r="B10" s="56"/>
      <c r="C10" s="56"/>
      <c r="D10" s="5"/>
      <c r="E10" s="47"/>
      <c r="F10" s="48"/>
      <c r="G10" s="109"/>
      <c r="H10" s="77"/>
      <c r="I10" s="78"/>
      <c r="J10" s="75"/>
      <c r="K10" s="76"/>
      <c r="L10" s="85"/>
      <c r="M10" s="5"/>
      <c r="N10" s="5"/>
    </row>
    <row r="11" spans="2:14" ht="23.25">
      <c r="B11" s="56"/>
      <c r="C11" s="56"/>
      <c r="D11" s="5"/>
      <c r="E11" s="47">
        <v>2</v>
      </c>
      <c r="F11" s="48" t="s">
        <v>6</v>
      </c>
      <c r="G11" s="48" t="s">
        <v>26</v>
      </c>
      <c r="H11" s="77"/>
      <c r="I11" s="78" t="s">
        <v>5</v>
      </c>
      <c r="J11" s="75"/>
      <c r="K11" s="76"/>
      <c r="L11" s="85"/>
      <c r="M11" s="5"/>
      <c r="N11" s="5"/>
    </row>
    <row r="12" spans="2:14" ht="8.25" customHeight="1">
      <c r="B12" s="56"/>
      <c r="C12" s="57"/>
      <c r="D12" s="50"/>
      <c r="E12" s="53"/>
      <c r="F12" s="54"/>
      <c r="G12" s="50"/>
      <c r="H12" s="79"/>
      <c r="I12" s="80"/>
      <c r="J12" s="79"/>
      <c r="K12" s="81"/>
      <c r="L12" s="85"/>
      <c r="M12" s="5"/>
      <c r="N12" s="5"/>
    </row>
    <row r="13" spans="2:14" ht="23.25">
      <c r="B13" s="56"/>
      <c r="C13" s="5"/>
      <c r="D13" s="5"/>
      <c r="E13" s="11"/>
      <c r="F13" s="6"/>
      <c r="G13" s="12"/>
      <c r="H13" s="75"/>
      <c r="I13" s="82"/>
      <c r="J13" s="75"/>
      <c r="K13" s="75"/>
      <c r="L13" s="59"/>
      <c r="M13" s="5"/>
      <c r="N13" s="5"/>
    </row>
    <row r="14" spans="2:14" ht="22.5" customHeight="1">
      <c r="B14" s="56"/>
      <c r="C14" s="50"/>
      <c r="D14" s="50"/>
      <c r="E14" s="50"/>
      <c r="F14" s="51"/>
      <c r="G14" s="227" t="s">
        <v>65</v>
      </c>
      <c r="H14" s="114">
        <f>SUMIF(F15:F22,"U.",E15:E22)</f>
        <v>0</v>
      </c>
      <c r="I14" s="115">
        <f>SUMIF(F15:F22,"SU.",E15:E22)</f>
        <v>0</v>
      </c>
      <c r="J14" s="115">
        <f>SUMIF(F15:F22,"Tr.",E15:E22)</f>
        <v>0</v>
      </c>
      <c r="K14" s="116">
        <f>SUMIF(F15:F22,"Civ.",E15:E22)</f>
        <v>1</v>
      </c>
      <c r="L14" s="86"/>
      <c r="M14" s="5"/>
      <c r="N14" s="5"/>
    </row>
    <row r="15" spans="2:14" ht="22.5" customHeight="1">
      <c r="B15" s="56"/>
      <c r="C15" s="55"/>
      <c r="G15" s="226"/>
      <c r="H15" s="71"/>
      <c r="I15" s="72"/>
      <c r="J15" s="73"/>
      <c r="K15" s="74"/>
      <c r="L15" s="83"/>
      <c r="M15" s="5"/>
      <c r="N15" s="5"/>
    </row>
    <row r="16" spans="2:14" ht="13.5" customHeight="1">
      <c r="B16" s="56"/>
      <c r="C16" s="56"/>
      <c r="D16" s="5"/>
      <c r="E16" s="5"/>
      <c r="F16" s="6"/>
      <c r="G16" s="5"/>
      <c r="H16" s="75"/>
      <c r="I16" s="72"/>
      <c r="J16" s="75"/>
      <c r="K16" s="76"/>
      <c r="L16" s="59"/>
      <c r="M16" s="5"/>
      <c r="N16" s="5"/>
    </row>
    <row r="17" spans="2:14" ht="23.25">
      <c r="B17" s="56"/>
      <c r="C17" s="56"/>
      <c r="D17" s="5"/>
      <c r="E17" s="47"/>
      <c r="F17" s="48"/>
      <c r="G17" s="109"/>
      <c r="H17" s="77"/>
      <c r="I17" s="78"/>
      <c r="J17" s="75"/>
      <c r="K17" s="76"/>
      <c r="L17" s="59"/>
      <c r="M17" s="5"/>
      <c r="N17" s="5"/>
    </row>
    <row r="18" spans="2:14" ht="23.25">
      <c r="B18" s="56"/>
      <c r="C18" s="56"/>
      <c r="D18" s="5"/>
      <c r="E18" s="129"/>
      <c r="F18" s="48"/>
      <c r="G18" s="137"/>
      <c r="I18" s="69"/>
      <c r="J18" s="75"/>
      <c r="K18" s="76"/>
      <c r="L18" s="59"/>
      <c r="M18" s="5"/>
      <c r="N18" s="5"/>
    </row>
    <row r="19" spans="2:14" ht="23.25">
      <c r="B19" s="56"/>
      <c r="C19" s="56"/>
      <c r="D19" s="5"/>
      <c r="E19" s="47">
        <v>1</v>
      </c>
      <c r="F19" s="48" t="s">
        <v>6</v>
      </c>
      <c r="G19" s="48" t="s">
        <v>26</v>
      </c>
      <c r="H19" s="77"/>
      <c r="I19" s="78" t="s">
        <v>5</v>
      </c>
      <c r="J19" s="75"/>
      <c r="K19" s="76"/>
      <c r="L19" s="59"/>
      <c r="M19" s="5"/>
      <c r="N19" s="5"/>
    </row>
    <row r="20" spans="2:14" ht="23.25">
      <c r="B20" s="56"/>
      <c r="C20" s="56"/>
      <c r="D20" s="5"/>
      <c r="E20" s="47"/>
      <c r="F20" s="48"/>
      <c r="G20" s="48"/>
      <c r="H20" s="77"/>
      <c r="I20" s="78"/>
      <c r="J20" s="75"/>
      <c r="K20" s="76"/>
      <c r="L20" s="59"/>
      <c r="M20" s="5"/>
      <c r="N20" s="5"/>
    </row>
    <row r="21" spans="2:14" ht="23.25">
      <c r="B21" s="56"/>
      <c r="C21" s="172"/>
      <c r="D21" s="5"/>
      <c r="E21" s="47"/>
      <c r="F21" s="48"/>
      <c r="G21" s="48"/>
      <c r="H21" s="77"/>
      <c r="I21" s="78"/>
      <c r="J21" s="75"/>
      <c r="K21" s="76"/>
      <c r="L21" s="59"/>
      <c r="M21" s="5"/>
      <c r="N21" s="5"/>
    </row>
    <row r="22" spans="2:14" ht="8.25" customHeight="1">
      <c r="B22" s="56"/>
      <c r="C22" s="57"/>
      <c r="D22" s="50"/>
      <c r="E22" s="53"/>
      <c r="F22" s="54"/>
      <c r="G22" s="50"/>
      <c r="H22" s="79"/>
      <c r="I22" s="80"/>
      <c r="J22" s="79"/>
      <c r="K22" s="81"/>
      <c r="L22" s="59"/>
      <c r="M22" s="5"/>
      <c r="N22" s="5"/>
    </row>
    <row r="23" spans="2:14" ht="23.25">
      <c r="B23" s="56"/>
      <c r="C23" s="5"/>
      <c r="D23" s="5"/>
      <c r="E23" s="11"/>
      <c r="F23" s="6"/>
      <c r="G23" s="12"/>
      <c r="H23" s="75"/>
      <c r="I23" s="82"/>
      <c r="J23" s="75"/>
      <c r="K23" s="75"/>
      <c r="L23" s="59"/>
      <c r="M23" s="5"/>
      <c r="N23" s="5"/>
    </row>
    <row r="24" spans="2:14" ht="22.5" customHeight="1">
      <c r="B24" s="56"/>
      <c r="C24" s="50"/>
      <c r="D24" s="50"/>
      <c r="E24" s="50"/>
      <c r="F24" s="51"/>
      <c r="G24" s="228" t="s">
        <v>66</v>
      </c>
      <c r="H24" s="114">
        <f>SUMIF(F25:F31,"U.",E25:E31)</f>
        <v>0</v>
      </c>
      <c r="I24" s="115">
        <f>SUMIF(F25:F31,"SU.",E25:E31)</f>
        <v>0</v>
      </c>
      <c r="J24" s="115">
        <f>SUMIF(F25:F31,"Tr.",E25:E31)</f>
        <v>0</v>
      </c>
      <c r="K24" s="116">
        <f>SUMIF(F25:F31,"Civ.",E25:E31)</f>
        <v>3</v>
      </c>
      <c r="L24" s="86"/>
      <c r="M24" s="5"/>
      <c r="N24" s="5"/>
    </row>
    <row r="25" spans="2:14" ht="22.5" customHeight="1">
      <c r="B25" s="56"/>
      <c r="C25" s="55"/>
      <c r="G25" s="229"/>
      <c r="H25" s="71"/>
      <c r="I25" s="72"/>
      <c r="J25" s="73"/>
      <c r="K25" s="74"/>
      <c r="L25" s="83"/>
      <c r="M25" s="5"/>
      <c r="N25" s="5"/>
    </row>
    <row r="26" spans="2:14" ht="13.5" customHeight="1">
      <c r="B26" s="56"/>
      <c r="C26" s="56"/>
      <c r="D26" s="5"/>
      <c r="E26" s="5"/>
      <c r="F26" s="6"/>
      <c r="G26" s="5"/>
      <c r="H26" s="75"/>
      <c r="I26" s="72"/>
      <c r="J26" s="75"/>
      <c r="K26" s="76"/>
      <c r="L26" s="59"/>
      <c r="M26" s="5"/>
      <c r="N26" s="5"/>
    </row>
    <row r="27" spans="2:14" ht="23.25">
      <c r="B27" s="56"/>
      <c r="C27" s="56"/>
      <c r="D27" s="5"/>
      <c r="E27" s="199">
        <v>1</v>
      </c>
      <c r="F27" s="200" t="s">
        <v>6</v>
      </c>
      <c r="G27" s="200" t="s">
        <v>71</v>
      </c>
      <c r="H27" s="77"/>
      <c r="I27" s="78" t="s">
        <v>5</v>
      </c>
      <c r="J27" s="75"/>
      <c r="K27" s="76"/>
      <c r="L27" s="59"/>
      <c r="M27" s="5"/>
      <c r="N27" s="5"/>
    </row>
    <row r="28" spans="2:14" ht="23.25">
      <c r="B28" s="56"/>
      <c r="C28" s="56"/>
      <c r="D28" s="5"/>
      <c r="E28" s="47">
        <v>2</v>
      </c>
      <c r="F28" s="48" t="s">
        <v>6</v>
      </c>
      <c r="G28" s="48" t="s">
        <v>26</v>
      </c>
      <c r="H28" s="77"/>
      <c r="I28" s="78" t="s">
        <v>5</v>
      </c>
      <c r="J28" s="75"/>
      <c r="K28" s="76"/>
      <c r="L28" s="59"/>
      <c r="M28" s="5"/>
      <c r="N28" s="5"/>
    </row>
    <row r="29" spans="2:14" ht="23.25">
      <c r="B29" s="56"/>
      <c r="C29" s="56"/>
      <c r="D29" s="5"/>
      <c r="E29" s="47"/>
      <c r="F29" s="48"/>
      <c r="G29" s="48"/>
      <c r="H29" s="77"/>
      <c r="I29" s="78"/>
      <c r="J29" s="75"/>
      <c r="K29" s="76"/>
      <c r="L29" s="59"/>
      <c r="M29" s="5"/>
      <c r="N29" s="5"/>
    </row>
    <row r="30" spans="2:14" ht="23.25">
      <c r="B30" s="56"/>
      <c r="C30" s="172"/>
      <c r="D30" s="5"/>
      <c r="E30" s="47"/>
      <c r="F30" s="48"/>
      <c r="G30" s="48"/>
      <c r="H30" s="77"/>
      <c r="I30" s="78"/>
      <c r="J30" s="75"/>
      <c r="K30" s="76"/>
      <c r="L30" s="59"/>
      <c r="M30" s="5"/>
      <c r="N30" s="5"/>
    </row>
    <row r="31" spans="2:14" ht="8.25" customHeight="1">
      <c r="B31" s="56"/>
      <c r="C31" s="57"/>
      <c r="D31" s="50"/>
      <c r="E31" s="53"/>
      <c r="F31" s="54"/>
      <c r="G31" s="50"/>
      <c r="H31" s="79"/>
      <c r="I31" s="80"/>
      <c r="J31" s="79"/>
      <c r="K31" s="81"/>
      <c r="L31" s="59"/>
      <c r="M31" s="5"/>
      <c r="N31" s="5"/>
    </row>
    <row r="32" spans="2:14" ht="23.25">
      <c r="B32" s="56"/>
      <c r="C32" s="5"/>
      <c r="D32" s="5"/>
      <c r="E32" s="11"/>
      <c r="F32" s="6"/>
      <c r="G32" s="5"/>
      <c r="H32" s="75"/>
      <c r="I32" s="82"/>
      <c r="J32" s="75"/>
      <c r="K32" s="75"/>
      <c r="L32" s="59"/>
      <c r="M32" s="5"/>
      <c r="N32" s="5"/>
    </row>
    <row r="33" spans="2:14" ht="22.5" customHeight="1">
      <c r="B33" s="56"/>
      <c r="C33" s="50"/>
      <c r="D33" s="50"/>
      <c r="E33" s="50"/>
      <c r="F33" s="51"/>
      <c r="G33" s="227" t="s">
        <v>38</v>
      </c>
      <c r="H33" s="114">
        <f>SUMIF(F34:F40,"U.",E34:E40)</f>
        <v>0</v>
      </c>
      <c r="I33" s="115">
        <f>SUMIF(F34:F40,"SU.",E34:E40)</f>
        <v>0</v>
      </c>
      <c r="J33" s="115">
        <f>SUMIF(F34:F40,"Tr.",E34:E40)</f>
        <v>0</v>
      </c>
      <c r="K33" s="116">
        <f>SUMIF(F34:F40,"Civ.",E34:E40)</f>
        <v>2</v>
      </c>
      <c r="L33" s="83"/>
      <c r="M33" s="5"/>
      <c r="N33" s="5"/>
    </row>
    <row r="34" spans="2:14" ht="22.5" customHeight="1">
      <c r="B34" s="56"/>
      <c r="C34" s="55"/>
      <c r="G34" s="226"/>
      <c r="H34" s="71"/>
      <c r="I34" s="72"/>
      <c r="J34" s="73"/>
      <c r="K34" s="74"/>
      <c r="L34" s="83"/>
      <c r="M34" s="5"/>
      <c r="N34" s="5"/>
    </row>
    <row r="35" spans="2:14" ht="13.5" customHeight="1">
      <c r="B35" s="56"/>
      <c r="C35" s="56"/>
      <c r="D35" s="5"/>
      <c r="E35" s="5"/>
      <c r="F35" s="6"/>
      <c r="G35" s="107"/>
      <c r="H35" s="75"/>
      <c r="I35" s="72"/>
      <c r="J35" s="75"/>
      <c r="K35" s="76"/>
      <c r="L35" s="59"/>
      <c r="M35" s="5"/>
      <c r="N35" s="5"/>
    </row>
    <row r="36" spans="2:14" ht="23.25">
      <c r="B36" s="56"/>
      <c r="C36" s="56"/>
      <c r="D36" s="5"/>
      <c r="E36" s="47"/>
      <c r="F36" s="48"/>
      <c r="G36" s="47"/>
      <c r="H36" s="77"/>
      <c r="I36" s="78"/>
      <c r="J36" s="77"/>
      <c r="K36" s="76"/>
      <c r="L36" s="59"/>
      <c r="M36" s="5"/>
      <c r="N36" s="5"/>
    </row>
    <row r="37" spans="2:14" ht="23.25">
      <c r="B37" s="56"/>
      <c r="C37" s="56"/>
      <c r="D37" s="5"/>
      <c r="E37" s="47">
        <v>2</v>
      </c>
      <c r="F37" s="48" t="s">
        <v>6</v>
      </c>
      <c r="G37" s="47" t="s">
        <v>30</v>
      </c>
      <c r="H37" s="77"/>
      <c r="I37" s="78" t="s">
        <v>5</v>
      </c>
      <c r="J37" s="77"/>
      <c r="K37" s="76"/>
      <c r="L37" s="59"/>
      <c r="M37" s="5"/>
      <c r="N37" s="5"/>
    </row>
    <row r="38" spans="2:14" ht="23.25">
      <c r="B38" s="56"/>
      <c r="C38" s="56"/>
      <c r="D38" s="5"/>
      <c r="E38" s="47"/>
      <c r="F38" s="48"/>
      <c r="G38" s="47"/>
      <c r="H38" s="77"/>
      <c r="I38" s="78"/>
      <c r="J38" s="77"/>
      <c r="K38" s="76"/>
      <c r="L38" s="59"/>
      <c r="M38" s="5"/>
      <c r="N38" s="5"/>
    </row>
    <row r="39" spans="2:14" ht="23.25">
      <c r="B39" s="56"/>
      <c r="C39" s="172"/>
      <c r="D39" s="5"/>
      <c r="E39" s="47"/>
      <c r="F39" s="48"/>
      <c r="G39" s="48"/>
      <c r="H39" s="77"/>
      <c r="I39" s="78"/>
      <c r="J39" s="77"/>
      <c r="K39" s="76"/>
      <c r="L39" s="59"/>
      <c r="M39" s="5"/>
      <c r="N39" s="5"/>
    </row>
    <row r="40" spans="2:14" ht="8.25" customHeight="1">
      <c r="B40" s="56"/>
      <c r="C40" s="57"/>
      <c r="D40" s="50"/>
      <c r="E40" s="53"/>
      <c r="F40" s="54"/>
      <c r="G40" s="50"/>
      <c r="H40" s="79"/>
      <c r="I40" s="80"/>
      <c r="J40" s="79"/>
      <c r="K40" s="81"/>
      <c r="L40" s="59"/>
      <c r="M40" s="5"/>
      <c r="N40" s="5"/>
    </row>
    <row r="41" spans="2:14" ht="23.25">
      <c r="B41" s="56"/>
      <c r="C41" s="5"/>
      <c r="D41" s="5"/>
      <c r="E41" s="11"/>
      <c r="F41" s="6"/>
      <c r="G41" s="5"/>
      <c r="H41" s="75"/>
      <c r="I41" s="82"/>
      <c r="J41" s="75"/>
      <c r="K41" s="75"/>
      <c r="L41" s="59"/>
      <c r="M41" s="5"/>
      <c r="N41" s="5"/>
    </row>
    <row r="42" spans="2:14" ht="23.25" customHeight="1">
      <c r="B42" s="56"/>
      <c r="C42" s="50"/>
      <c r="D42" s="50"/>
      <c r="E42" s="50"/>
      <c r="F42" s="51"/>
      <c r="G42" s="227" t="s">
        <v>39</v>
      </c>
      <c r="H42" s="114">
        <f>SUMIF(F43:F46,"U.",E43:E46)</f>
        <v>0</v>
      </c>
      <c r="I42" s="115">
        <f>SUMIF(F43:F46,"SU.",E43:E46)</f>
        <v>0</v>
      </c>
      <c r="J42" s="115">
        <f>SUMIF(F43:F50,"Tr.",E43:E50)</f>
        <v>0</v>
      </c>
      <c r="K42" s="116">
        <f>SUMIF(F43:F50,"Civ.",E43:E50)</f>
        <v>0</v>
      </c>
      <c r="L42" s="87"/>
      <c r="M42" s="5"/>
      <c r="N42" s="5"/>
    </row>
    <row r="43" spans="2:14" ht="23.25" customHeight="1">
      <c r="B43" s="56"/>
      <c r="C43" s="55"/>
      <c r="G43" s="226"/>
      <c r="H43" s="71"/>
      <c r="I43" s="72"/>
      <c r="J43" s="73"/>
      <c r="K43" s="74"/>
      <c r="L43" s="83"/>
      <c r="M43" s="5"/>
      <c r="N43" s="5"/>
    </row>
    <row r="44" spans="2:14" ht="13.5" customHeight="1">
      <c r="B44" s="56"/>
      <c r="C44" s="56"/>
      <c r="D44" s="5"/>
      <c r="E44" s="5"/>
      <c r="F44" s="6"/>
      <c r="G44" s="5"/>
      <c r="H44" s="75"/>
      <c r="I44" s="72"/>
      <c r="J44" s="75"/>
      <c r="K44" s="76"/>
      <c r="L44" s="59"/>
      <c r="M44" s="5"/>
      <c r="N44" s="5"/>
    </row>
    <row r="45" spans="2:14" ht="23.25">
      <c r="B45" s="56"/>
      <c r="C45" s="56"/>
      <c r="D45" s="5"/>
      <c r="E45" s="129"/>
      <c r="F45" s="48"/>
      <c r="G45" s="137"/>
      <c r="I45" s="69"/>
      <c r="J45" s="77"/>
      <c r="K45" s="76"/>
      <c r="L45" s="59"/>
      <c r="M45" s="5"/>
      <c r="N45" s="5"/>
    </row>
    <row r="46" spans="2:14" ht="8.25" customHeight="1">
      <c r="B46" s="56"/>
      <c r="C46" s="57"/>
      <c r="D46" s="50"/>
      <c r="E46" s="53"/>
      <c r="F46" s="54"/>
      <c r="G46" s="50"/>
      <c r="H46" s="79"/>
      <c r="I46" s="80"/>
      <c r="J46" s="79"/>
      <c r="K46" s="81"/>
      <c r="L46" s="59"/>
      <c r="M46" s="5"/>
      <c r="N46" s="5"/>
    </row>
    <row r="47" spans="2:14" ht="8.25" customHeight="1">
      <c r="B47" s="57"/>
      <c r="C47" s="50"/>
      <c r="D47" s="50"/>
      <c r="E47" s="53"/>
      <c r="F47" s="54"/>
      <c r="G47" s="67"/>
      <c r="H47" s="50"/>
      <c r="I47" s="65"/>
      <c r="J47" s="50"/>
      <c r="K47" s="50"/>
      <c r="L47" s="60"/>
      <c r="M47" s="5"/>
      <c r="N47" s="5"/>
    </row>
    <row r="48" spans="3:14" ht="23.25">
      <c r="C48" s="5"/>
      <c r="D48" s="5"/>
      <c r="E48" s="11"/>
      <c r="F48" s="6"/>
      <c r="G48" s="5"/>
      <c r="H48" s="5"/>
      <c r="I48" s="8"/>
      <c r="J48" s="5"/>
      <c r="K48" s="5"/>
      <c r="L48" s="5"/>
      <c r="M48" s="5"/>
      <c r="N48" s="5"/>
    </row>
    <row r="49" spans="3:14" ht="23.25">
      <c r="C49" s="5"/>
      <c r="D49" s="5"/>
      <c r="E49" s="11"/>
      <c r="F49" s="6"/>
      <c r="G49" s="12"/>
      <c r="H49" s="5"/>
      <c r="I49" s="66"/>
      <c r="J49" s="5"/>
      <c r="K49" s="5"/>
      <c r="L49" s="5"/>
      <c r="N49" s="5"/>
    </row>
    <row r="50" spans="3:14" ht="23.25">
      <c r="C50" s="5"/>
      <c r="D50" s="5"/>
      <c r="E50" s="11"/>
      <c r="F50" s="6"/>
      <c r="G50" s="12"/>
      <c r="H50" s="5"/>
      <c r="I50" s="66"/>
      <c r="J50" s="5"/>
      <c r="K50" s="5"/>
      <c r="L50" s="5"/>
      <c r="N50" s="5"/>
    </row>
    <row r="51" ht="23.25">
      <c r="N51" s="5"/>
    </row>
    <row r="52" ht="23.25">
      <c r="N52" s="5"/>
    </row>
    <row r="53" ht="23.25">
      <c r="N53" s="5"/>
    </row>
    <row r="54" ht="23.25">
      <c r="N54" s="5"/>
    </row>
    <row r="55" ht="23.25">
      <c r="N55" s="5"/>
    </row>
    <row r="56" ht="23.25">
      <c r="N56" s="5"/>
    </row>
    <row r="57" ht="23.25">
      <c r="N57" s="5"/>
    </row>
    <row r="58" ht="23.25">
      <c r="N58" s="5"/>
    </row>
    <row r="59" ht="23.25">
      <c r="N59" s="5"/>
    </row>
    <row r="60" ht="23.25">
      <c r="N60" s="5"/>
    </row>
    <row r="61" ht="23.25">
      <c r="N61" s="5"/>
    </row>
  </sheetData>
  <autoFilter ref="A2:M61"/>
  <mergeCells count="6">
    <mergeCell ref="G42:G43"/>
    <mergeCell ref="G2:G3"/>
    <mergeCell ref="G7:G8"/>
    <mergeCell ref="G14:G15"/>
    <mergeCell ref="G33:G34"/>
    <mergeCell ref="G24:G25"/>
  </mergeCells>
  <printOptions horizontalCentered="1"/>
  <pageMargins left="0.7874015748031497" right="0.7874015748031497" top="0.7874015748031497" bottom="0.7874015748031497" header="0.3937007874015748" footer="0.3937007874015748"/>
  <pageSetup fitToHeight="2" horizontalDpi="300" verticalDpi="300" orientation="portrait" paperSize="9" scale="74" r:id="rId2"/>
  <headerFooter alignWithMargins="0">
    <oddFooter>&amp;R&amp;"Times New Roman,Grassetto"&amp;12 1^ VARIANTE</oddFooter>
  </headerFooter>
  <rowBreaks count="1" manualBreakCount="1">
    <brk id="47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6"/>
  <sheetViews>
    <sheetView tabSelected="1" view="pageBreakPreview" zoomScale="75" zoomScaleNormal="50" zoomScaleSheetLayoutView="75" workbookViewId="0" topLeftCell="A1">
      <selection activeCell="E41" sqref="E41:K43"/>
    </sheetView>
  </sheetViews>
  <sheetFormatPr defaultColWidth="9" defaultRowHeight="30.75"/>
  <cols>
    <col min="1" max="1" width="1.25" style="1" customWidth="1"/>
    <col min="2" max="2" width="1.8125" style="1" customWidth="1"/>
    <col min="3" max="3" width="2.5" style="1" customWidth="1"/>
    <col min="4" max="4" width="1.8125" style="1" customWidth="1"/>
    <col min="5" max="5" width="2.19140625" style="1" customWidth="1"/>
    <col min="6" max="6" width="2.19140625" style="2" customWidth="1"/>
    <col min="7" max="7" width="22.62109375" style="1" customWidth="1"/>
    <col min="8" max="8" width="2.8125" style="1" customWidth="1"/>
    <col min="9" max="9" width="2.19140625" style="61" customWidth="1"/>
    <col min="10" max="10" width="2.25" style="1" customWidth="1"/>
    <col min="11" max="11" width="2.44140625" style="1" customWidth="1"/>
    <col min="12" max="13" width="1.8125" style="1" customWidth="1"/>
    <col min="14" max="16384" width="9" style="1" customWidth="1"/>
  </cols>
  <sheetData>
    <row r="1" ht="23.25"/>
    <row r="2" spans="2:12" ht="23.25">
      <c r="B2" s="50"/>
      <c r="C2" s="50"/>
      <c r="D2" s="50"/>
      <c r="E2" s="50"/>
      <c r="F2" s="51"/>
      <c r="G2" s="230" t="s">
        <v>40</v>
      </c>
      <c r="H2" s="119">
        <f>SUMIF(F:F,"U.",E:E)</f>
        <v>0</v>
      </c>
      <c r="I2" s="161">
        <f>SUMIF(F:F,"SU.",E:E)</f>
        <v>0</v>
      </c>
      <c r="J2" s="120">
        <f>SUMIF(F:F,"Tr.",E:E)</f>
        <v>0</v>
      </c>
      <c r="K2" s="120">
        <f>SUMIF(F:F,"Civ.",E:E)</f>
        <v>13</v>
      </c>
      <c r="L2" s="50"/>
    </row>
    <row r="3" spans="2:13" ht="23.25">
      <c r="B3" s="55"/>
      <c r="G3" s="231"/>
      <c r="H3" s="49"/>
      <c r="I3" s="49"/>
      <c r="J3" s="29"/>
      <c r="K3" s="4"/>
      <c r="L3" s="4"/>
      <c r="M3" s="56"/>
    </row>
    <row r="4" spans="2:13" ht="14.25" customHeight="1">
      <c r="B4" s="56"/>
      <c r="C4" s="5"/>
      <c r="D4" s="5"/>
      <c r="E4" s="47"/>
      <c r="F4" s="48"/>
      <c r="G4" s="47"/>
      <c r="H4" s="47"/>
      <c r="I4" s="69"/>
      <c r="J4" s="47"/>
      <c r="K4" s="5"/>
      <c r="L4" s="5"/>
      <c r="M4" s="56"/>
    </row>
    <row r="5" spans="2:13" ht="23.25">
      <c r="B5" s="56"/>
      <c r="C5" s="5"/>
      <c r="D5" s="5"/>
      <c r="E5" s="47"/>
      <c r="F5" s="48"/>
      <c r="G5" s="47"/>
      <c r="H5" s="47"/>
      <c r="I5" s="70"/>
      <c r="J5" s="47"/>
      <c r="K5" s="5"/>
      <c r="L5" s="5"/>
      <c r="M5" s="56"/>
    </row>
    <row r="6" spans="2:13" ht="23.25">
      <c r="B6" s="56"/>
      <c r="C6" s="5"/>
      <c r="D6" s="5"/>
      <c r="E6" s="47"/>
      <c r="F6" s="48"/>
      <c r="G6" s="47"/>
      <c r="H6" s="47"/>
      <c r="I6" s="70"/>
      <c r="J6" s="47"/>
      <c r="K6" s="5"/>
      <c r="L6" s="5"/>
      <c r="M6" s="56"/>
    </row>
    <row r="7" spans="2:13" ht="23.25">
      <c r="B7" s="56"/>
      <c r="C7" s="50"/>
      <c r="D7" s="50"/>
      <c r="E7" s="92"/>
      <c r="F7" s="93"/>
      <c r="G7" s="227" t="s">
        <v>41</v>
      </c>
      <c r="H7" s="114">
        <f>SUMIF(F8:F15,"U.",E8:E15)</f>
        <v>0</v>
      </c>
      <c r="I7" s="115">
        <f>SUMIF(F8:F15,"SU.",E8:E15)</f>
        <v>0</v>
      </c>
      <c r="J7" s="115">
        <f>SUMIF(F8:F15,"Tr.",E8:E15)</f>
        <v>0</v>
      </c>
      <c r="K7" s="115">
        <f>SUMIF(F8:F15,"Civ.",E8:E15)</f>
        <v>2</v>
      </c>
      <c r="L7" s="4"/>
      <c r="M7" s="56"/>
    </row>
    <row r="8" spans="2:13" ht="23.25">
      <c r="B8" s="56"/>
      <c r="C8" s="55"/>
      <c r="D8" s="5"/>
      <c r="E8" s="5"/>
      <c r="F8" s="6"/>
      <c r="G8" s="226"/>
      <c r="H8" s="5"/>
      <c r="I8" s="62"/>
      <c r="J8" s="5"/>
      <c r="K8" s="5"/>
      <c r="L8" s="85"/>
      <c r="M8" s="56"/>
    </row>
    <row r="9" spans="2:13" ht="14.25" customHeight="1">
      <c r="B9" s="56"/>
      <c r="C9" s="56"/>
      <c r="D9" s="5"/>
      <c r="E9" s="5"/>
      <c r="F9" s="6"/>
      <c r="G9" s="97"/>
      <c r="H9" s="5"/>
      <c r="I9" s="62"/>
      <c r="J9" s="5"/>
      <c r="K9" s="5"/>
      <c r="L9" s="85"/>
      <c r="M9" s="56"/>
    </row>
    <row r="10" spans="2:13" ht="23.25">
      <c r="B10" s="56"/>
      <c r="C10" s="56"/>
      <c r="D10" s="5"/>
      <c r="E10" s="47"/>
      <c r="F10" s="48"/>
      <c r="G10" s="47"/>
      <c r="H10" s="69"/>
      <c r="I10" s="69"/>
      <c r="J10" s="69"/>
      <c r="K10" s="5"/>
      <c r="L10" s="85"/>
      <c r="M10" s="56"/>
    </row>
    <row r="11" spans="2:13" ht="23.25">
      <c r="B11" s="56"/>
      <c r="C11" s="56"/>
      <c r="D11" s="5"/>
      <c r="E11" s="129"/>
      <c r="F11" s="48"/>
      <c r="G11" s="139"/>
      <c r="H11" s="47"/>
      <c r="I11" s="69"/>
      <c r="J11" s="69"/>
      <c r="K11" s="5"/>
      <c r="L11" s="85"/>
      <c r="M11" s="56"/>
    </row>
    <row r="12" spans="2:13" ht="23.25">
      <c r="B12" s="56"/>
      <c r="C12" s="56"/>
      <c r="D12" s="5"/>
      <c r="E12" s="47"/>
      <c r="F12" s="48"/>
      <c r="G12" s="47"/>
      <c r="H12" s="47"/>
      <c r="I12" s="69"/>
      <c r="J12" s="47"/>
      <c r="K12" s="5"/>
      <c r="L12" s="85"/>
      <c r="M12" s="56"/>
    </row>
    <row r="13" spans="2:13" ht="23.25">
      <c r="B13" s="56"/>
      <c r="C13" s="56"/>
      <c r="D13" s="5"/>
      <c r="E13" s="47">
        <v>1</v>
      </c>
      <c r="F13" s="48" t="s">
        <v>6</v>
      </c>
      <c r="G13" s="48" t="s">
        <v>21</v>
      </c>
      <c r="H13" s="47"/>
      <c r="I13" s="69" t="s">
        <v>5</v>
      </c>
      <c r="J13" s="47"/>
      <c r="K13" s="5"/>
      <c r="L13" s="85"/>
      <c r="M13" s="56"/>
    </row>
    <row r="14" spans="2:13" ht="23.25">
      <c r="B14" s="56"/>
      <c r="C14" s="56"/>
      <c r="D14" s="5"/>
      <c r="E14" s="47">
        <v>1</v>
      </c>
      <c r="F14" s="48" t="s">
        <v>6</v>
      </c>
      <c r="G14" s="48" t="s">
        <v>26</v>
      </c>
      <c r="H14" s="69"/>
      <c r="I14" s="69" t="s">
        <v>5</v>
      </c>
      <c r="J14" s="47"/>
      <c r="K14" s="5"/>
      <c r="L14" s="85"/>
      <c r="M14" s="56"/>
    </row>
    <row r="15" spans="2:13" ht="19.5" customHeight="1">
      <c r="B15" s="56"/>
      <c r="C15" s="57"/>
      <c r="D15" s="50"/>
      <c r="E15" s="53"/>
      <c r="F15" s="54"/>
      <c r="G15" s="50"/>
      <c r="H15" s="50"/>
      <c r="I15" s="65"/>
      <c r="J15" s="50"/>
      <c r="K15" s="50"/>
      <c r="L15" s="85"/>
      <c r="M15" s="56"/>
    </row>
    <row r="16" spans="2:13" ht="23.25">
      <c r="B16" s="56"/>
      <c r="C16" s="5"/>
      <c r="D16" s="5"/>
      <c r="E16" s="11"/>
      <c r="F16" s="6"/>
      <c r="G16" s="12"/>
      <c r="H16" s="5"/>
      <c r="I16" s="64"/>
      <c r="J16" s="5"/>
      <c r="K16" s="5"/>
      <c r="L16" s="5"/>
      <c r="M16" s="56"/>
    </row>
    <row r="17" spans="2:13" ht="23.25">
      <c r="B17" s="56"/>
      <c r="C17" s="50"/>
      <c r="D17" s="50"/>
      <c r="E17" s="50"/>
      <c r="F17" s="51"/>
      <c r="G17" s="224" t="s">
        <v>58</v>
      </c>
      <c r="H17" s="114">
        <f>SUMIF(F18:F24,"U.",E18:E24)</f>
        <v>0</v>
      </c>
      <c r="I17" s="115">
        <f>SUMIF(F18:F24,"SU.",E18:E24)</f>
        <v>0</v>
      </c>
      <c r="J17" s="115">
        <f>SUMIF(F18:F24,"Tr.",E18:E24)</f>
        <v>0</v>
      </c>
      <c r="K17" s="115">
        <f>SUMIF(F18:F24,"Civ.",E18:E24)</f>
        <v>5</v>
      </c>
      <c r="L17" s="4"/>
      <c r="M17" s="56"/>
    </row>
    <row r="18" spans="2:13" ht="23.25">
      <c r="B18" s="56"/>
      <c r="C18" s="56"/>
      <c r="D18" s="5"/>
      <c r="E18" s="5"/>
      <c r="F18" s="6"/>
      <c r="G18" s="226"/>
      <c r="H18" s="5"/>
      <c r="I18" s="62"/>
      <c r="J18" s="5"/>
      <c r="K18" s="5"/>
      <c r="L18" s="85"/>
      <c r="M18" s="56"/>
    </row>
    <row r="19" spans="2:13" ht="14.25" customHeight="1">
      <c r="B19" s="56"/>
      <c r="C19" s="56"/>
      <c r="D19" s="5"/>
      <c r="E19" s="5"/>
      <c r="F19" s="6"/>
      <c r="G19" s="97"/>
      <c r="H19" s="5"/>
      <c r="I19" s="62"/>
      <c r="J19" s="5"/>
      <c r="K19" s="5"/>
      <c r="L19" s="85"/>
      <c r="M19" s="56"/>
    </row>
    <row r="20" spans="2:13" ht="23.25">
      <c r="B20" s="56"/>
      <c r="C20" s="56"/>
      <c r="D20" s="5"/>
      <c r="E20" s="47"/>
      <c r="F20" s="48"/>
      <c r="G20" s="47"/>
      <c r="H20" s="69"/>
      <c r="I20" s="69"/>
      <c r="J20" s="69"/>
      <c r="K20" s="5"/>
      <c r="L20" s="85"/>
      <c r="M20" s="56"/>
    </row>
    <row r="21" spans="2:13" ht="23.25">
      <c r="B21" s="56"/>
      <c r="C21" s="56"/>
      <c r="D21" s="5"/>
      <c r="E21" s="129"/>
      <c r="F21" s="48"/>
      <c r="G21" s="139"/>
      <c r="H21" s="47"/>
      <c r="I21" s="69"/>
      <c r="J21" s="69"/>
      <c r="K21" s="5"/>
      <c r="L21" s="85"/>
      <c r="M21" s="56"/>
    </row>
    <row r="22" spans="2:13" ht="23.25">
      <c r="B22" s="56"/>
      <c r="C22" s="56"/>
      <c r="D22" s="5"/>
      <c r="E22" s="47"/>
      <c r="F22" s="48"/>
      <c r="G22" s="47"/>
      <c r="H22" s="47"/>
      <c r="I22" s="69"/>
      <c r="J22" s="47"/>
      <c r="K22" s="5"/>
      <c r="L22" s="85"/>
      <c r="M22" s="56"/>
    </row>
    <row r="23" spans="2:13" ht="23.25">
      <c r="B23" s="56"/>
      <c r="C23" s="56"/>
      <c r="D23" s="5"/>
      <c r="E23" s="47">
        <v>1</v>
      </c>
      <c r="F23" s="48" t="s">
        <v>6</v>
      </c>
      <c r="G23" s="47" t="s">
        <v>30</v>
      </c>
      <c r="H23" s="47"/>
      <c r="I23" s="69" t="s">
        <v>5</v>
      </c>
      <c r="J23" s="47"/>
      <c r="K23" s="5"/>
      <c r="L23" s="85"/>
      <c r="M23" s="56"/>
    </row>
    <row r="24" spans="2:13" ht="23.25">
      <c r="B24" s="56"/>
      <c r="C24" s="56"/>
      <c r="D24" s="5"/>
      <c r="E24" s="47">
        <v>4</v>
      </c>
      <c r="F24" s="48" t="s">
        <v>6</v>
      </c>
      <c r="G24" s="48" t="s">
        <v>26</v>
      </c>
      <c r="H24" s="69"/>
      <c r="I24" s="69" t="s">
        <v>5</v>
      </c>
      <c r="J24" s="47"/>
      <c r="K24" s="5"/>
      <c r="L24" s="85"/>
      <c r="M24" s="56"/>
    </row>
    <row r="25" spans="2:13" ht="8.25" customHeight="1">
      <c r="B25" s="56"/>
      <c r="C25" s="57"/>
      <c r="D25" s="50"/>
      <c r="E25" s="53"/>
      <c r="F25" s="54"/>
      <c r="G25" s="50"/>
      <c r="H25" s="50"/>
      <c r="I25" s="65"/>
      <c r="J25" s="50"/>
      <c r="K25" s="50"/>
      <c r="L25" s="85"/>
      <c r="M25" s="56"/>
    </row>
    <row r="26" spans="2:13" ht="23.25">
      <c r="B26" s="56"/>
      <c r="C26" s="5"/>
      <c r="D26" s="5"/>
      <c r="E26" s="11"/>
      <c r="F26" s="6"/>
      <c r="G26" s="5"/>
      <c r="H26" s="5"/>
      <c r="I26" s="64"/>
      <c r="J26" s="5"/>
      <c r="K26" s="5"/>
      <c r="L26" s="5"/>
      <c r="M26" s="56"/>
    </row>
    <row r="27" spans="2:13" ht="23.25">
      <c r="B27" s="56"/>
      <c r="C27" s="50"/>
      <c r="D27" s="50"/>
      <c r="E27" s="50"/>
      <c r="F27" s="51"/>
      <c r="G27" s="224" t="s">
        <v>42</v>
      </c>
      <c r="H27" s="114">
        <f>SUMIF(F28:F35,"U.",E28:E35)</f>
        <v>0</v>
      </c>
      <c r="I27" s="115">
        <f>SUMIF(F28:F35,"SU.",E28:E35)</f>
        <v>0</v>
      </c>
      <c r="J27" s="115">
        <f>SUMIF(F28:F35,"Tr.",E28:E35)</f>
        <v>0</v>
      </c>
      <c r="K27" s="115">
        <f>SUMIF(F28:F35,"Civ.",E28:E35)</f>
        <v>5</v>
      </c>
      <c r="L27" s="4"/>
      <c r="M27" s="56"/>
    </row>
    <row r="28" spans="2:13" ht="23.25">
      <c r="B28" s="56"/>
      <c r="C28" s="55"/>
      <c r="D28" s="5"/>
      <c r="E28" s="5"/>
      <c r="F28" s="6"/>
      <c r="G28" s="226"/>
      <c r="H28" s="5"/>
      <c r="I28" s="62"/>
      <c r="J28" s="5"/>
      <c r="K28" s="5"/>
      <c r="L28" s="85"/>
      <c r="M28" s="56"/>
    </row>
    <row r="29" spans="2:13" ht="14.25" customHeight="1">
      <c r="B29" s="56"/>
      <c r="C29" s="56"/>
      <c r="D29" s="5"/>
      <c r="E29" s="5"/>
      <c r="F29" s="6"/>
      <c r="G29" s="97"/>
      <c r="H29" s="5"/>
      <c r="I29" s="62"/>
      <c r="J29" s="5"/>
      <c r="K29" s="5"/>
      <c r="L29" s="85"/>
      <c r="M29" s="56"/>
    </row>
    <row r="30" spans="2:13" ht="23.25">
      <c r="B30" s="56"/>
      <c r="C30" s="56"/>
      <c r="D30" s="5"/>
      <c r="E30" s="47"/>
      <c r="F30" s="48"/>
      <c r="G30" s="47"/>
      <c r="H30" s="69"/>
      <c r="I30" s="69"/>
      <c r="J30" s="69"/>
      <c r="K30" s="5"/>
      <c r="L30" s="85"/>
      <c r="M30" s="56"/>
    </row>
    <row r="31" spans="2:13" ht="23.25">
      <c r="B31" s="56"/>
      <c r="C31" s="56"/>
      <c r="D31" s="5"/>
      <c r="E31" s="129"/>
      <c r="F31" s="48"/>
      <c r="G31" s="139"/>
      <c r="H31" s="47"/>
      <c r="I31" s="69"/>
      <c r="J31" s="69"/>
      <c r="K31" s="5"/>
      <c r="L31" s="85"/>
      <c r="M31" s="56"/>
    </row>
    <row r="32" spans="2:13" ht="23.25">
      <c r="B32" s="56"/>
      <c r="C32" s="56"/>
      <c r="D32" s="5"/>
      <c r="E32" s="47"/>
      <c r="F32" s="48"/>
      <c r="G32" s="47"/>
      <c r="H32" s="47"/>
      <c r="I32" s="69"/>
      <c r="J32" s="47"/>
      <c r="K32" s="5"/>
      <c r="L32" s="85"/>
      <c r="M32" s="56"/>
    </row>
    <row r="33" spans="2:13" ht="23.25">
      <c r="B33" s="56"/>
      <c r="C33" s="56"/>
      <c r="D33" s="5"/>
      <c r="E33" s="47">
        <v>1</v>
      </c>
      <c r="F33" s="48" t="s">
        <v>6</v>
      </c>
      <c r="G33" s="48" t="s">
        <v>21</v>
      </c>
      <c r="H33" s="47"/>
      <c r="I33" s="69" t="s">
        <v>5</v>
      </c>
      <c r="J33" s="47"/>
      <c r="K33" s="5"/>
      <c r="L33" s="85"/>
      <c r="M33" s="56"/>
    </row>
    <row r="34" spans="2:13" ht="23.25">
      <c r="B34" s="56"/>
      <c r="C34" s="56"/>
      <c r="D34" s="5"/>
      <c r="E34" s="47">
        <v>1</v>
      </c>
      <c r="F34" s="48" t="s">
        <v>6</v>
      </c>
      <c r="G34" s="47" t="s">
        <v>30</v>
      </c>
      <c r="H34" s="77"/>
      <c r="I34" s="78" t="s">
        <v>5</v>
      </c>
      <c r="J34" s="47"/>
      <c r="K34" s="5"/>
      <c r="L34" s="85"/>
      <c r="M34" s="56"/>
    </row>
    <row r="35" spans="2:13" ht="23.25">
      <c r="B35" s="56"/>
      <c r="C35" s="56"/>
      <c r="D35" s="5"/>
      <c r="E35" s="47">
        <v>3</v>
      </c>
      <c r="F35" s="48" t="s">
        <v>6</v>
      </c>
      <c r="G35" s="48" t="s">
        <v>26</v>
      </c>
      <c r="H35" s="69"/>
      <c r="I35" s="69" t="s">
        <v>5</v>
      </c>
      <c r="J35" s="47"/>
      <c r="K35" s="5"/>
      <c r="L35" s="85"/>
      <c r="M35" s="56"/>
    </row>
    <row r="36" spans="2:13" ht="23.25">
      <c r="B36" s="56"/>
      <c r="C36" s="57"/>
      <c r="D36" s="92"/>
      <c r="E36" s="92"/>
      <c r="F36" s="94"/>
      <c r="G36" s="94"/>
      <c r="H36" s="92"/>
      <c r="I36" s="95"/>
      <c r="J36" s="92"/>
      <c r="K36" s="105"/>
      <c r="L36" s="59"/>
      <c r="M36" s="56"/>
    </row>
    <row r="37" spans="2:13" ht="23.25">
      <c r="B37" s="56"/>
      <c r="C37" s="5"/>
      <c r="D37" s="5"/>
      <c r="E37" s="11"/>
      <c r="F37" s="6"/>
      <c r="G37" s="5"/>
      <c r="H37" s="5"/>
      <c r="I37" s="64"/>
      <c r="J37" s="5"/>
      <c r="K37" s="5"/>
      <c r="L37" s="5"/>
      <c r="M37" s="56"/>
    </row>
    <row r="38" spans="1:13" ht="23.25">
      <c r="A38" s="5"/>
      <c r="B38" s="56"/>
      <c r="C38" s="50"/>
      <c r="D38" s="50"/>
      <c r="E38" s="50"/>
      <c r="F38" s="51"/>
      <c r="G38" s="224" t="s">
        <v>43</v>
      </c>
      <c r="H38" s="114">
        <f>SUMIF(F39:F45,"U.",E39:E45)</f>
        <v>0</v>
      </c>
      <c r="I38" s="115">
        <f>SUMIF(F39:F44,"SU.",E39:E44)</f>
        <v>0</v>
      </c>
      <c r="J38" s="115">
        <f>SUMIF(F39:F44,"Tr.",E39:E44)</f>
        <v>0</v>
      </c>
      <c r="K38" s="115">
        <f>SUMIF(F39:F44,"Civ.",E39:E44)</f>
        <v>1</v>
      </c>
      <c r="L38" s="83"/>
      <c r="M38" s="5"/>
    </row>
    <row r="39" spans="2:13" ht="23.25">
      <c r="B39" s="56"/>
      <c r="C39" s="56"/>
      <c r="D39" s="96"/>
      <c r="E39" s="5"/>
      <c r="F39" s="6"/>
      <c r="G39" s="226"/>
      <c r="H39" s="5"/>
      <c r="I39" s="5"/>
      <c r="J39" s="5"/>
      <c r="K39" s="5"/>
      <c r="L39" s="85"/>
      <c r="M39" s="5"/>
    </row>
    <row r="40" spans="2:13" ht="14.25" customHeight="1">
      <c r="B40" s="56"/>
      <c r="C40" s="56"/>
      <c r="D40" s="5"/>
      <c r="E40" s="5"/>
      <c r="F40" s="6"/>
      <c r="G40" s="97"/>
      <c r="H40" s="5"/>
      <c r="I40" s="5"/>
      <c r="J40" s="5"/>
      <c r="K40" s="5"/>
      <c r="L40" s="85"/>
      <c r="M40" s="5"/>
    </row>
    <row r="41" spans="2:13" ht="23.25">
      <c r="B41" s="56"/>
      <c r="C41" s="56"/>
      <c r="D41" s="5"/>
      <c r="E41" s="47"/>
      <c r="F41" s="48"/>
      <c r="G41" s="47"/>
      <c r="H41" s="69"/>
      <c r="I41" s="69"/>
      <c r="J41" s="69"/>
      <c r="K41" s="5"/>
      <c r="L41" s="85"/>
      <c r="M41" s="56"/>
    </row>
    <row r="42" spans="2:13" ht="23.25">
      <c r="B42" s="56"/>
      <c r="C42" s="56"/>
      <c r="D42" s="5"/>
      <c r="E42" s="129"/>
      <c r="F42" s="48"/>
      <c r="G42" s="139"/>
      <c r="H42" s="47"/>
      <c r="I42" s="69"/>
      <c r="J42" s="69"/>
      <c r="K42" s="5"/>
      <c r="L42" s="85"/>
      <c r="M42" s="56"/>
    </row>
    <row r="43" spans="2:13" ht="23.25">
      <c r="B43" s="56"/>
      <c r="C43" s="56"/>
      <c r="D43" s="5"/>
      <c r="E43" s="47"/>
      <c r="F43" s="48"/>
      <c r="G43" s="47"/>
      <c r="H43" s="47"/>
      <c r="I43" s="69"/>
      <c r="J43" s="47"/>
      <c r="K43" s="5"/>
      <c r="L43" s="85"/>
      <c r="M43" s="56"/>
    </row>
    <row r="44" spans="2:13" ht="23.25">
      <c r="B44" s="56"/>
      <c r="C44" s="56"/>
      <c r="D44" s="5"/>
      <c r="E44" s="47">
        <v>1</v>
      </c>
      <c r="F44" s="48" t="s">
        <v>6</v>
      </c>
      <c r="G44" s="48" t="s">
        <v>26</v>
      </c>
      <c r="H44" s="47"/>
      <c r="I44" s="69" t="s">
        <v>5</v>
      </c>
      <c r="J44" s="47"/>
      <c r="K44" s="5"/>
      <c r="L44" s="85"/>
      <c r="M44" s="56"/>
    </row>
    <row r="45" spans="2:13" ht="18" customHeight="1">
      <c r="B45" s="56"/>
      <c r="C45" s="57"/>
      <c r="D45" s="50"/>
      <c r="E45" s="53"/>
      <c r="F45" s="54"/>
      <c r="G45" s="50"/>
      <c r="H45" s="50"/>
      <c r="I45" s="53"/>
      <c r="J45" s="50"/>
      <c r="K45" s="50"/>
      <c r="L45" s="85"/>
      <c r="M45" s="5"/>
    </row>
    <row r="46" spans="2:12" ht="23.25">
      <c r="B46" s="57"/>
      <c r="C46" s="50"/>
      <c r="D46" s="50"/>
      <c r="E46" s="50"/>
      <c r="F46" s="54"/>
      <c r="G46" s="50"/>
      <c r="H46" s="50"/>
      <c r="I46" s="91"/>
      <c r="J46" s="50"/>
      <c r="K46" s="50"/>
      <c r="L46" s="60"/>
    </row>
  </sheetData>
  <autoFilter ref="A2:M45"/>
  <mergeCells count="5">
    <mergeCell ref="G2:G3"/>
    <mergeCell ref="G7:G8"/>
    <mergeCell ref="G17:G18"/>
    <mergeCell ref="G38:G39"/>
    <mergeCell ref="G27:G28"/>
  </mergeCells>
  <printOptions horizontalCentered="1"/>
  <pageMargins left="0.7874015748031497" right="0.7874015748031497" top="0.7874015748031497" bottom="0.7874015748031497" header="0.3937007874015748" footer="0.3937007874015748"/>
  <pageSetup fitToHeight="2" horizontalDpi="300" verticalDpi="3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7"/>
  <sheetViews>
    <sheetView view="pageBreakPreview" zoomScaleNormal="50" zoomScaleSheetLayoutView="100" workbookViewId="0" topLeftCell="A1">
      <selection activeCell="E33" sqref="E33:J34"/>
    </sheetView>
  </sheetViews>
  <sheetFormatPr defaultColWidth="9" defaultRowHeight="30.75"/>
  <cols>
    <col min="1" max="1" width="1.3125" style="46" customWidth="1"/>
    <col min="2" max="2" width="1.87109375" style="46" customWidth="1"/>
    <col min="3" max="3" width="2.5" style="46" customWidth="1"/>
    <col min="4" max="4" width="1.87109375" style="46" customWidth="1"/>
    <col min="5" max="5" width="2.19140625" style="46" customWidth="1"/>
    <col min="6" max="6" width="2.12109375" style="68" customWidth="1"/>
    <col min="7" max="7" width="22.5" style="46" customWidth="1"/>
    <col min="8" max="8" width="1.87109375" style="46" customWidth="1"/>
    <col min="9" max="9" width="2.12109375" style="46" customWidth="1"/>
    <col min="10" max="10" width="2.25" style="46" customWidth="1"/>
    <col min="11" max="11" width="2.44140625" style="46" customWidth="1"/>
    <col min="12" max="12" width="1.87109375" style="46" customWidth="1"/>
    <col min="13" max="13" width="1.94140625" style="46" customWidth="1"/>
    <col min="14" max="16384" width="9" style="1" customWidth="1"/>
  </cols>
  <sheetData>
    <row r="1" ht="18.75"/>
    <row r="2" spans="2:12" ht="23.25">
      <c r="B2" s="92"/>
      <c r="C2" s="92"/>
      <c r="D2" s="92"/>
      <c r="E2" s="92"/>
      <c r="F2" s="93"/>
      <c r="G2" s="234" t="s">
        <v>44</v>
      </c>
      <c r="H2" s="121">
        <f>SUMIF(F:F,"U.",E:E)</f>
        <v>0</v>
      </c>
      <c r="I2" s="122">
        <f>SUMIF(F:F,"SU.",E:E)</f>
        <v>0</v>
      </c>
      <c r="J2" s="95">
        <f>SUMIF(F:F,"Tr.",E:E)</f>
        <v>0</v>
      </c>
      <c r="K2" s="95">
        <f>SUMIF(F:F,"Civ.",E:E)</f>
        <v>9</v>
      </c>
      <c r="L2" s="92"/>
    </row>
    <row r="3" spans="2:13" ht="23.25">
      <c r="B3" s="103"/>
      <c r="G3" s="235"/>
      <c r="H3" s="101"/>
      <c r="I3" s="101"/>
      <c r="J3" s="90"/>
      <c r="K3" s="89"/>
      <c r="L3" s="89"/>
      <c r="M3" s="100"/>
    </row>
    <row r="4" spans="2:13" ht="14.25" customHeight="1">
      <c r="B4" s="100"/>
      <c r="C4" s="47"/>
      <c r="D4" s="47"/>
      <c r="E4" s="47"/>
      <c r="F4" s="48"/>
      <c r="G4" s="47"/>
      <c r="H4" s="47"/>
      <c r="I4" s="47"/>
      <c r="J4" s="47"/>
      <c r="K4" s="47"/>
      <c r="L4" s="47"/>
      <c r="M4" s="100"/>
    </row>
    <row r="5" spans="2:13" ht="23.25">
      <c r="B5" s="100"/>
      <c r="C5" s="47"/>
      <c r="D5" s="47"/>
      <c r="E5" s="47"/>
      <c r="F5" s="48"/>
      <c r="G5" s="47"/>
      <c r="H5" s="47"/>
      <c r="I5" s="70"/>
      <c r="J5" s="47"/>
      <c r="K5" s="47"/>
      <c r="L5" s="47"/>
      <c r="M5" s="100"/>
    </row>
    <row r="6" spans="2:13" ht="23.25">
      <c r="B6" s="100"/>
      <c r="C6" s="47"/>
      <c r="D6" s="47"/>
      <c r="E6" s="47"/>
      <c r="F6" s="48"/>
      <c r="G6" s="47"/>
      <c r="H6" s="47"/>
      <c r="J6" s="47"/>
      <c r="K6" s="47"/>
      <c r="L6" s="47"/>
      <c r="M6" s="100"/>
    </row>
    <row r="7" spans="2:13" ht="23.25">
      <c r="B7" s="100"/>
      <c r="C7" s="92"/>
      <c r="D7" s="92"/>
      <c r="E7" s="92"/>
      <c r="F7" s="93"/>
      <c r="G7" s="232" t="s">
        <v>45</v>
      </c>
      <c r="H7" s="114">
        <f>SUMIF(F8:F13,"U.",E8:E13)</f>
        <v>0</v>
      </c>
      <c r="I7" s="115">
        <f>SUMIF(F8:F13,"SU.",E8:E13)</f>
        <v>0</v>
      </c>
      <c r="J7" s="115">
        <f>SUMIF(F8:F13,"Tr.",E8:E13)</f>
        <v>0</v>
      </c>
      <c r="K7" s="115">
        <f>SUMIF(F8:F13,"Civ.",E8:E13)</f>
        <v>3</v>
      </c>
      <c r="L7" s="47"/>
      <c r="M7" s="100"/>
    </row>
    <row r="8" spans="2:13" ht="23.25">
      <c r="B8" s="100"/>
      <c r="C8" s="103"/>
      <c r="G8" s="233"/>
      <c r="H8" s="88"/>
      <c r="I8" s="89"/>
      <c r="J8" s="90"/>
      <c r="K8" s="89"/>
      <c r="L8" s="104"/>
      <c r="M8" s="100"/>
    </row>
    <row r="9" spans="2:13" ht="14.25" customHeight="1">
      <c r="B9" s="100"/>
      <c r="C9" s="100"/>
      <c r="D9" s="47"/>
      <c r="E9" s="47"/>
      <c r="F9" s="48"/>
      <c r="G9" s="47"/>
      <c r="H9" s="47"/>
      <c r="I9" s="47"/>
      <c r="J9" s="47"/>
      <c r="K9" s="47"/>
      <c r="L9" s="100"/>
      <c r="M9" s="100"/>
    </row>
    <row r="10" spans="2:13" ht="23.25">
      <c r="B10" s="100"/>
      <c r="C10" s="100"/>
      <c r="D10" s="47"/>
      <c r="E10" s="47"/>
      <c r="F10" s="48"/>
      <c r="G10" s="47"/>
      <c r="H10" s="69"/>
      <c r="I10" s="69"/>
      <c r="J10" s="47"/>
      <c r="K10" s="47"/>
      <c r="L10" s="100"/>
      <c r="M10" s="100"/>
    </row>
    <row r="11" spans="2:13" ht="23.25">
      <c r="B11" s="100"/>
      <c r="C11" s="100"/>
      <c r="D11" s="47"/>
      <c r="E11" s="129"/>
      <c r="F11" s="48"/>
      <c r="G11" s="139"/>
      <c r="H11" s="47"/>
      <c r="I11" s="69"/>
      <c r="J11" s="47"/>
      <c r="K11" s="47"/>
      <c r="L11" s="100"/>
      <c r="M11" s="100"/>
    </row>
    <row r="12" spans="2:13" ht="23.25">
      <c r="B12" s="100"/>
      <c r="C12" s="100"/>
      <c r="D12" s="47"/>
      <c r="E12" s="47">
        <v>3</v>
      </c>
      <c r="F12" s="48" t="s">
        <v>6</v>
      </c>
      <c r="G12" s="48" t="s">
        <v>21</v>
      </c>
      <c r="H12" s="47"/>
      <c r="I12" s="69" t="s">
        <v>5</v>
      </c>
      <c r="J12" s="47"/>
      <c r="K12" s="47"/>
      <c r="L12" s="100"/>
      <c r="M12" s="100"/>
    </row>
    <row r="13" spans="2:13" ht="19.5" customHeight="1">
      <c r="B13" s="100"/>
      <c r="C13" s="102"/>
      <c r="D13" s="92"/>
      <c r="E13" s="92"/>
      <c r="F13" s="94"/>
      <c r="G13" s="92"/>
      <c r="H13" s="92"/>
      <c r="I13" s="92"/>
      <c r="J13" s="92"/>
      <c r="K13" s="92"/>
      <c r="L13" s="100"/>
      <c r="M13" s="100"/>
    </row>
    <row r="14" spans="2:13" ht="23.25">
      <c r="B14" s="100"/>
      <c r="C14" s="47"/>
      <c r="D14" s="47"/>
      <c r="E14" s="47"/>
      <c r="F14" s="48"/>
      <c r="G14" s="48"/>
      <c r="H14" s="47"/>
      <c r="J14" s="47"/>
      <c r="K14" s="47"/>
      <c r="L14" s="47"/>
      <c r="M14" s="100"/>
    </row>
    <row r="15" spans="2:13" ht="23.25">
      <c r="B15" s="100"/>
      <c r="C15" s="92"/>
      <c r="D15" s="92"/>
      <c r="E15" s="92"/>
      <c r="F15" s="93"/>
      <c r="G15" s="232" t="s">
        <v>46</v>
      </c>
      <c r="H15" s="114">
        <f>SUMIF(F16:F20,"U.",E16:E20)</f>
        <v>0</v>
      </c>
      <c r="I15" s="115">
        <f>SUMIF(F16:F20,"SU.",E16:E20)</f>
        <v>0</v>
      </c>
      <c r="J15" s="115">
        <f>SUMIF(F16:F20,"Tr.",E16:E20)</f>
        <v>0</v>
      </c>
      <c r="K15" s="115">
        <f>SUMIF(F16:F20,"Civ.",E16:E20)</f>
        <v>3</v>
      </c>
      <c r="L15" s="47"/>
      <c r="M15" s="100"/>
    </row>
    <row r="16" spans="2:13" ht="23.25">
      <c r="B16" s="100"/>
      <c r="C16" s="103"/>
      <c r="G16" s="233"/>
      <c r="H16" s="88"/>
      <c r="I16" s="89"/>
      <c r="J16" s="90"/>
      <c r="K16" s="89"/>
      <c r="L16" s="104"/>
      <c r="M16" s="100"/>
    </row>
    <row r="17" spans="2:13" ht="14.25" customHeight="1">
      <c r="B17" s="100"/>
      <c r="C17" s="100"/>
      <c r="D17" s="47"/>
      <c r="E17" s="47"/>
      <c r="F17" s="48"/>
      <c r="G17" s="47"/>
      <c r="H17" s="47"/>
      <c r="I17" s="47"/>
      <c r="J17" s="47"/>
      <c r="K17" s="47"/>
      <c r="L17" s="100"/>
      <c r="M17" s="100"/>
    </row>
    <row r="18" spans="2:13" ht="23.25">
      <c r="B18" s="100"/>
      <c r="C18" s="100"/>
      <c r="D18" s="47"/>
      <c r="E18" s="47"/>
      <c r="F18" s="48"/>
      <c r="G18" s="47"/>
      <c r="H18" s="69"/>
      <c r="I18" s="69"/>
      <c r="J18" s="47"/>
      <c r="K18" s="47"/>
      <c r="L18" s="100"/>
      <c r="M18" s="100"/>
    </row>
    <row r="19" spans="2:13" ht="23.25">
      <c r="B19" s="100"/>
      <c r="C19" s="100"/>
      <c r="D19" s="47"/>
      <c r="E19" s="47">
        <v>3</v>
      </c>
      <c r="F19" s="48" t="s">
        <v>6</v>
      </c>
      <c r="G19" s="48" t="s">
        <v>21</v>
      </c>
      <c r="H19" s="47"/>
      <c r="I19" s="69" t="s">
        <v>5</v>
      </c>
      <c r="J19" s="47"/>
      <c r="K19" s="47"/>
      <c r="L19" s="100"/>
      <c r="M19" s="100"/>
    </row>
    <row r="20" spans="2:13" ht="15" customHeight="1">
      <c r="B20" s="100"/>
      <c r="C20" s="102"/>
      <c r="D20" s="92"/>
      <c r="E20" s="92"/>
      <c r="F20" s="94"/>
      <c r="G20" s="92"/>
      <c r="H20" s="92"/>
      <c r="I20" s="92"/>
      <c r="J20" s="92"/>
      <c r="K20" s="92"/>
      <c r="L20" s="100"/>
      <c r="M20" s="100"/>
    </row>
    <row r="21" spans="2:13" ht="23.25">
      <c r="B21" s="100"/>
      <c r="C21" s="47"/>
      <c r="D21" s="47"/>
      <c r="E21" s="47"/>
      <c r="F21" s="48"/>
      <c r="G21" s="48"/>
      <c r="H21" s="47"/>
      <c r="J21" s="47"/>
      <c r="K21" s="47"/>
      <c r="L21" s="47"/>
      <c r="M21" s="100"/>
    </row>
    <row r="22" spans="2:13" ht="23.25">
      <c r="B22" s="100"/>
      <c r="C22" s="92"/>
      <c r="D22" s="92"/>
      <c r="E22" s="92"/>
      <c r="F22" s="93"/>
      <c r="G22" s="232" t="s">
        <v>64</v>
      </c>
      <c r="H22" s="114">
        <f>SUMIF(F23:F28,"U.",E23:E28)</f>
        <v>0</v>
      </c>
      <c r="I22" s="115">
        <f>SUMIF(F23:F28,"SU.",E23:E28)</f>
        <v>0</v>
      </c>
      <c r="J22" s="115">
        <f>SUMIF(F23:F28,"Tr.",E23:E28)</f>
        <v>0</v>
      </c>
      <c r="K22" s="115">
        <f>SUMIF(F23:F28,"Civ.",E23:E28)</f>
        <v>2</v>
      </c>
      <c r="L22" s="47"/>
      <c r="M22" s="100"/>
    </row>
    <row r="23" spans="2:13" ht="23.25">
      <c r="B23" s="100"/>
      <c r="C23" s="103"/>
      <c r="G23" s="233"/>
      <c r="H23" s="88"/>
      <c r="I23" s="89"/>
      <c r="J23" s="90"/>
      <c r="K23" s="89"/>
      <c r="L23" s="104"/>
      <c r="M23" s="100"/>
    </row>
    <row r="24" spans="2:13" ht="14.25" customHeight="1">
      <c r="B24" s="100"/>
      <c r="C24" s="100"/>
      <c r="D24" s="47"/>
      <c r="E24" s="47"/>
      <c r="F24" s="48"/>
      <c r="G24" s="47"/>
      <c r="H24" s="47"/>
      <c r="I24" s="47"/>
      <c r="J24" s="47"/>
      <c r="K24" s="47"/>
      <c r="L24" s="100"/>
      <c r="M24" s="100"/>
    </row>
    <row r="25" spans="2:13" ht="23.25">
      <c r="B25" s="100"/>
      <c r="C25" s="100"/>
      <c r="D25" s="47"/>
      <c r="E25" s="47"/>
      <c r="F25" s="48"/>
      <c r="G25" s="47"/>
      <c r="H25" s="69"/>
      <c r="I25" s="69"/>
      <c r="J25" s="47"/>
      <c r="K25" s="47"/>
      <c r="L25" s="100"/>
      <c r="M25" s="100"/>
    </row>
    <row r="26" spans="2:13" ht="23.25">
      <c r="B26" s="100"/>
      <c r="C26" s="100"/>
      <c r="D26" s="47"/>
      <c r="E26" s="129"/>
      <c r="F26" s="48"/>
      <c r="G26" s="139"/>
      <c r="H26" s="47"/>
      <c r="I26" s="69"/>
      <c r="J26" s="47"/>
      <c r="K26" s="47"/>
      <c r="L26" s="100"/>
      <c r="M26" s="100"/>
    </row>
    <row r="27" spans="2:13" ht="23.25">
      <c r="B27" s="100"/>
      <c r="C27" s="100"/>
      <c r="D27" s="47"/>
      <c r="E27" s="47">
        <v>2</v>
      </c>
      <c r="F27" s="48" t="s">
        <v>6</v>
      </c>
      <c r="G27" s="48" t="s">
        <v>26</v>
      </c>
      <c r="H27" s="69"/>
      <c r="I27" s="69" t="s">
        <v>5</v>
      </c>
      <c r="J27" s="47"/>
      <c r="K27" s="47"/>
      <c r="L27" s="100"/>
      <c r="M27" s="100"/>
    </row>
    <row r="28" spans="2:13" ht="18" customHeight="1">
      <c r="B28" s="100"/>
      <c r="C28" s="102"/>
      <c r="D28" s="92"/>
      <c r="E28" s="92"/>
      <c r="F28" s="94"/>
      <c r="G28" s="92"/>
      <c r="H28" s="92"/>
      <c r="I28" s="92"/>
      <c r="J28" s="92"/>
      <c r="K28" s="92"/>
      <c r="L28" s="100"/>
      <c r="M28" s="100"/>
    </row>
    <row r="29" spans="2:13" ht="23.25">
      <c r="B29" s="100"/>
      <c r="C29" s="47"/>
      <c r="D29" s="47"/>
      <c r="E29" s="47"/>
      <c r="F29" s="48"/>
      <c r="G29" s="48"/>
      <c r="H29" s="47"/>
      <c r="J29" s="47"/>
      <c r="K29" s="47"/>
      <c r="L29" s="47"/>
      <c r="M29" s="100"/>
    </row>
    <row r="30" spans="2:13" ht="23.25">
      <c r="B30" s="100"/>
      <c r="C30" s="92"/>
      <c r="D30" s="92"/>
      <c r="E30" s="92"/>
      <c r="F30" s="93"/>
      <c r="G30" s="224" t="s">
        <v>47</v>
      </c>
      <c r="H30" s="114">
        <f>SUMIF(F31:F36,"U.",E31:E36)</f>
        <v>0</v>
      </c>
      <c r="I30" s="115">
        <f>SUMIF(F31:F36,"SU.",E31:E36)</f>
        <v>0</v>
      </c>
      <c r="J30" s="115">
        <f>SUMIF(F31:F36,"Tr.",E31:E36)</f>
        <v>0</v>
      </c>
      <c r="K30" s="115">
        <f>SUMIF(F31:F36,"Civ.",E31:E36)</f>
        <v>1</v>
      </c>
      <c r="L30" s="47"/>
      <c r="M30" s="100"/>
    </row>
    <row r="31" spans="2:13" ht="30.75" customHeight="1">
      <c r="B31" s="100"/>
      <c r="C31" s="103"/>
      <c r="G31" s="225"/>
      <c r="H31" s="88"/>
      <c r="I31" s="89"/>
      <c r="J31" s="90"/>
      <c r="K31" s="89"/>
      <c r="L31" s="104"/>
      <c r="M31" s="100"/>
    </row>
    <row r="32" spans="2:13" ht="14.25" customHeight="1">
      <c r="B32" s="100"/>
      <c r="C32" s="100"/>
      <c r="D32" s="47"/>
      <c r="E32" s="47"/>
      <c r="F32" s="48"/>
      <c r="G32" s="47"/>
      <c r="H32" s="47"/>
      <c r="I32" s="47"/>
      <c r="J32" s="47"/>
      <c r="K32" s="47"/>
      <c r="L32" s="100"/>
      <c r="M32" s="100"/>
    </row>
    <row r="33" spans="2:13" ht="23.25">
      <c r="B33" s="100"/>
      <c r="C33" s="100"/>
      <c r="D33" s="47"/>
      <c r="E33" s="47"/>
      <c r="F33" s="48"/>
      <c r="G33" s="47"/>
      <c r="H33" s="69"/>
      <c r="I33" s="69"/>
      <c r="J33" s="47"/>
      <c r="K33" s="47"/>
      <c r="L33" s="100"/>
      <c r="M33" s="100"/>
    </row>
    <row r="34" spans="2:13" ht="23.25">
      <c r="B34" s="100"/>
      <c r="C34" s="100"/>
      <c r="D34" s="47"/>
      <c r="E34" s="47"/>
      <c r="F34" s="48"/>
      <c r="G34" s="47"/>
      <c r="H34" s="47"/>
      <c r="I34" s="69"/>
      <c r="J34" s="47"/>
      <c r="K34" s="47"/>
      <c r="L34" s="100"/>
      <c r="M34" s="100"/>
    </row>
    <row r="35" spans="2:13" ht="23.25">
      <c r="B35" s="100"/>
      <c r="C35" s="100"/>
      <c r="D35" s="47"/>
      <c r="E35" s="47">
        <v>1</v>
      </c>
      <c r="F35" s="48" t="s">
        <v>6</v>
      </c>
      <c r="G35" s="47" t="s">
        <v>30</v>
      </c>
      <c r="H35" s="77"/>
      <c r="I35" s="78" t="s">
        <v>5</v>
      </c>
      <c r="J35" s="47"/>
      <c r="K35" s="47"/>
      <c r="L35" s="100"/>
      <c r="M35" s="100"/>
    </row>
    <row r="36" spans="2:13" ht="8.25" customHeight="1">
      <c r="B36" s="100"/>
      <c r="C36" s="102"/>
      <c r="D36" s="92"/>
      <c r="E36" s="92"/>
      <c r="F36" s="94"/>
      <c r="G36" s="92"/>
      <c r="H36" s="92"/>
      <c r="I36" s="92"/>
      <c r="J36" s="92"/>
      <c r="K36" s="92"/>
      <c r="L36" s="100"/>
      <c r="M36" s="100"/>
    </row>
    <row r="37" spans="2:13" ht="8.25" customHeight="1">
      <c r="B37" s="102"/>
      <c r="C37" s="92"/>
      <c r="D37" s="92"/>
      <c r="E37" s="92"/>
      <c r="F37" s="94"/>
      <c r="G37" s="94"/>
      <c r="H37" s="92"/>
      <c r="I37" s="92"/>
      <c r="J37" s="92"/>
      <c r="K37" s="92"/>
      <c r="L37" s="105"/>
      <c r="M37" s="100"/>
    </row>
  </sheetData>
  <autoFilter ref="A2:M36"/>
  <mergeCells count="5">
    <mergeCell ref="G22:G23"/>
    <mergeCell ref="G30:G31"/>
    <mergeCell ref="G2:G3"/>
    <mergeCell ref="G7:G8"/>
    <mergeCell ref="G15:G16"/>
  </mergeCells>
  <printOptions horizontalCentered="1"/>
  <pageMargins left="0.7874015748031497" right="0.7874015748031497" top="0.7874015748031497" bottom="0.7874015748031497" header="0.3937007874015748" footer="0.3937007874015748"/>
  <pageSetup fitToHeight="2" horizontalDpi="300" verticalDpi="3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61"/>
  <sheetViews>
    <sheetView view="pageBreakPreview" zoomScale="75" zoomScaleNormal="50" zoomScaleSheetLayoutView="75" workbookViewId="0" topLeftCell="A4">
      <selection activeCell="K36" sqref="K36"/>
    </sheetView>
  </sheetViews>
  <sheetFormatPr defaultColWidth="9" defaultRowHeight="30.75"/>
  <cols>
    <col min="1" max="1" width="1.3125" style="46" customWidth="1"/>
    <col min="2" max="2" width="1.87109375" style="46" customWidth="1"/>
    <col min="3" max="3" width="2.5" style="46" customWidth="1"/>
    <col min="4" max="4" width="1.87109375" style="46" customWidth="1"/>
    <col min="5" max="5" width="2.19140625" style="46" customWidth="1"/>
    <col min="6" max="6" width="2.12109375" style="68" customWidth="1"/>
    <col min="7" max="7" width="22.5" style="46" customWidth="1"/>
    <col min="8" max="8" width="1.87109375" style="46" customWidth="1"/>
    <col min="9" max="9" width="2.12109375" style="46" customWidth="1"/>
    <col min="10" max="10" width="2.25" style="46" customWidth="1"/>
    <col min="11" max="11" width="2.44140625" style="46" customWidth="1"/>
    <col min="12" max="12" width="1.87109375" style="46" customWidth="1"/>
    <col min="13" max="13" width="1.94140625" style="46" customWidth="1"/>
    <col min="14" max="16384" width="9" style="1" customWidth="1"/>
  </cols>
  <sheetData>
    <row r="1" ht="18.75"/>
    <row r="2" spans="2:12" ht="49.5" customHeight="1">
      <c r="B2" s="92"/>
      <c r="C2" s="92"/>
      <c r="D2" s="92"/>
      <c r="E2" s="92"/>
      <c r="F2" s="93"/>
      <c r="G2" s="234" t="s">
        <v>59</v>
      </c>
      <c r="H2" s="121">
        <f>SUMIF(F:F,"U.",E:E)</f>
        <v>4</v>
      </c>
      <c r="I2" s="122">
        <f>SUMIF(F:F,"SU.",E:E)</f>
        <v>6</v>
      </c>
      <c r="J2" s="95">
        <f>SUMIF(F:F,"Tr.",E:E)</f>
        <v>0</v>
      </c>
      <c r="K2" s="95">
        <f>SUMIF(F:F,"Civ.",E:E)</f>
        <v>31</v>
      </c>
      <c r="L2" s="92"/>
    </row>
    <row r="3" spans="2:13" ht="49.5" customHeight="1">
      <c r="B3" s="103"/>
      <c r="G3" s="235"/>
      <c r="H3" s="101"/>
      <c r="I3" s="101"/>
      <c r="J3" s="90"/>
      <c r="K3" s="89"/>
      <c r="L3" s="89"/>
      <c r="M3" s="100"/>
    </row>
    <row r="4" spans="2:13" ht="14.25" customHeight="1">
      <c r="B4" s="100"/>
      <c r="C4" s="47"/>
      <c r="D4" s="47"/>
      <c r="E4" s="47"/>
      <c r="F4" s="48"/>
      <c r="G4" s="47"/>
      <c r="H4" s="47"/>
      <c r="I4" s="47"/>
      <c r="J4" s="47"/>
      <c r="K4" s="47"/>
      <c r="L4" s="47"/>
      <c r="M4" s="100"/>
    </row>
    <row r="5" spans="2:13" ht="23.25">
      <c r="B5" s="100"/>
      <c r="C5" s="47"/>
      <c r="D5" s="47"/>
      <c r="E5" s="47"/>
      <c r="F5" s="48"/>
      <c r="G5" s="47"/>
      <c r="H5" s="47"/>
      <c r="I5" s="70"/>
      <c r="J5" s="47"/>
      <c r="K5" s="47"/>
      <c r="L5" s="47"/>
      <c r="M5" s="100"/>
    </row>
    <row r="6" spans="2:13" ht="23.25">
      <c r="B6" s="100"/>
      <c r="C6" s="47"/>
      <c r="D6" s="47"/>
      <c r="E6" s="47"/>
      <c r="F6" s="48"/>
      <c r="G6" s="47"/>
      <c r="H6" s="47"/>
      <c r="J6" s="47"/>
      <c r="K6" s="47"/>
      <c r="L6" s="47"/>
      <c r="M6" s="100"/>
    </row>
    <row r="7" spans="2:13" ht="23.25">
      <c r="B7" s="100"/>
      <c r="C7" s="92"/>
      <c r="D7" s="92"/>
      <c r="E7" s="92"/>
      <c r="F7" s="93"/>
      <c r="G7" s="236" t="s">
        <v>52</v>
      </c>
      <c r="H7" s="114">
        <f>SUMIF(F8:F15,"U.",E8:E15)</f>
        <v>0</v>
      </c>
      <c r="I7" s="115">
        <f>SUMIF(F8:F15,"SU.",E8:E15)</f>
        <v>0</v>
      </c>
      <c r="J7" s="115">
        <f>SUMIF(F8:F15,"Tr.",E8:E15)</f>
        <v>0</v>
      </c>
      <c r="K7" s="115">
        <f>SUMIF(F8:F15,"Civ.",E8:E15)</f>
        <v>5</v>
      </c>
      <c r="L7" s="47"/>
      <c r="M7" s="100"/>
    </row>
    <row r="8" spans="2:13" ht="23.25">
      <c r="B8" s="100"/>
      <c r="C8" s="103"/>
      <c r="G8" s="237"/>
      <c r="H8" s="88"/>
      <c r="I8" s="89"/>
      <c r="J8" s="90"/>
      <c r="K8" s="89"/>
      <c r="L8" s="104"/>
      <c r="M8" s="100"/>
    </row>
    <row r="9" spans="2:13" ht="14.25" customHeight="1">
      <c r="B9" s="100"/>
      <c r="C9" s="100"/>
      <c r="D9" s="47"/>
      <c r="E9" s="47"/>
      <c r="F9" s="48"/>
      <c r="G9" s="47"/>
      <c r="H9" s="47"/>
      <c r="I9" s="47"/>
      <c r="J9" s="47"/>
      <c r="K9" s="47"/>
      <c r="L9" s="100"/>
      <c r="M9" s="100"/>
    </row>
    <row r="10" spans="2:13" ht="23.25">
      <c r="B10" s="100"/>
      <c r="C10" s="100"/>
      <c r="D10" s="47"/>
      <c r="E10" s="47"/>
      <c r="F10" s="48"/>
      <c r="G10" s="47"/>
      <c r="H10" s="69"/>
      <c r="I10" s="69"/>
      <c r="J10" s="47"/>
      <c r="K10" s="47"/>
      <c r="L10" s="100"/>
      <c r="M10" s="100"/>
    </row>
    <row r="11" spans="2:13" ht="23.25">
      <c r="B11" s="100"/>
      <c r="C11" s="100"/>
      <c r="D11" s="47"/>
      <c r="E11" s="129"/>
      <c r="F11" s="48"/>
      <c r="G11" s="137"/>
      <c r="H11" s="1"/>
      <c r="I11" s="69"/>
      <c r="J11" s="47"/>
      <c r="K11" s="47"/>
      <c r="L11" s="100"/>
      <c r="M11" s="100"/>
    </row>
    <row r="12" spans="2:13" ht="23.25">
      <c r="B12" s="100"/>
      <c r="C12" s="100"/>
      <c r="D12" s="47"/>
      <c r="E12" s="199">
        <v>1</v>
      </c>
      <c r="F12" s="200" t="s">
        <v>6</v>
      </c>
      <c r="G12" s="200" t="s">
        <v>69</v>
      </c>
      <c r="H12" s="77"/>
      <c r="I12" s="78" t="s">
        <v>5</v>
      </c>
      <c r="J12" s="47"/>
      <c r="K12" s="47"/>
      <c r="L12" s="100"/>
      <c r="M12" s="100"/>
    </row>
    <row r="13" spans="2:13" ht="23.25">
      <c r="B13" s="100"/>
      <c r="C13" s="100"/>
      <c r="D13" s="47"/>
      <c r="E13" s="47">
        <v>4</v>
      </c>
      <c r="F13" s="48" t="s">
        <v>6</v>
      </c>
      <c r="G13" s="48" t="s">
        <v>26</v>
      </c>
      <c r="H13" s="69"/>
      <c r="I13" s="69" t="s">
        <v>5</v>
      </c>
      <c r="J13" s="47"/>
      <c r="K13" s="47"/>
      <c r="L13" s="100"/>
      <c r="M13" s="100"/>
    </row>
    <row r="14" spans="2:13" ht="23.25">
      <c r="B14" s="100"/>
      <c r="C14" s="100"/>
      <c r="D14" s="47"/>
      <c r="E14" s="47"/>
      <c r="F14" s="48"/>
      <c r="G14" s="48"/>
      <c r="H14" s="69"/>
      <c r="I14" s="69"/>
      <c r="J14" s="47"/>
      <c r="K14" s="47"/>
      <c r="L14" s="100"/>
      <c r="M14" s="100"/>
    </row>
    <row r="15" spans="2:13" ht="19.5" customHeight="1">
      <c r="B15" s="100"/>
      <c r="C15" s="201"/>
      <c r="D15" s="202" t="s">
        <v>68</v>
      </c>
      <c r="E15" s="202"/>
      <c r="F15" s="203"/>
      <c r="G15" s="202"/>
      <c r="H15" s="92"/>
      <c r="I15" s="92"/>
      <c r="J15" s="92"/>
      <c r="K15" s="92"/>
      <c r="L15" s="100"/>
      <c r="M15" s="100"/>
    </row>
    <row r="16" spans="2:13" ht="23.25">
      <c r="B16" s="100"/>
      <c r="C16" s="47"/>
      <c r="D16" s="47"/>
      <c r="E16" s="47"/>
      <c r="F16" s="48"/>
      <c r="G16" s="48"/>
      <c r="H16" s="47"/>
      <c r="J16" s="47"/>
      <c r="K16" s="47"/>
      <c r="L16" s="47"/>
      <c r="M16" s="100"/>
    </row>
    <row r="17" spans="2:13" ht="23.25">
      <c r="B17" s="100"/>
      <c r="C17" s="92"/>
      <c r="D17" s="92"/>
      <c r="E17" s="92"/>
      <c r="F17" s="93"/>
      <c r="G17" s="232" t="s">
        <v>63</v>
      </c>
      <c r="H17" s="114">
        <f>SUMIF(F18:F25,"U.",E18:E25)</f>
        <v>0</v>
      </c>
      <c r="I17" s="115">
        <f>SUMIF(F18:F25,"SU.",E18:E25)</f>
        <v>0</v>
      </c>
      <c r="J17" s="115">
        <f>SUMIF(F18:F25,"Tr.",E18:E25)</f>
        <v>0</v>
      </c>
      <c r="K17" s="115">
        <f>SUMIF(F18:F25,"Civ.",E18:E25)</f>
        <v>4</v>
      </c>
      <c r="L17" s="47"/>
      <c r="M17" s="100"/>
    </row>
    <row r="18" spans="2:13" ht="23.25">
      <c r="B18" s="100"/>
      <c r="C18" s="103"/>
      <c r="G18" s="233"/>
      <c r="H18" s="88"/>
      <c r="I18" s="89"/>
      <c r="J18" s="90"/>
      <c r="K18" s="89"/>
      <c r="L18" s="104"/>
      <c r="M18" s="100"/>
    </row>
    <row r="19" spans="2:13" ht="14.25" customHeight="1">
      <c r="B19" s="100"/>
      <c r="C19" s="100"/>
      <c r="D19" s="47"/>
      <c r="E19" s="47"/>
      <c r="F19" s="48"/>
      <c r="G19" s="47"/>
      <c r="H19" s="47"/>
      <c r="I19" s="47"/>
      <c r="J19" s="47"/>
      <c r="K19" s="47"/>
      <c r="L19" s="100"/>
      <c r="M19" s="100"/>
    </row>
    <row r="20" spans="2:13" ht="23.25">
      <c r="B20" s="100"/>
      <c r="C20" s="100"/>
      <c r="D20" s="47"/>
      <c r="E20" s="47"/>
      <c r="F20" s="48"/>
      <c r="G20" s="47"/>
      <c r="H20" s="69"/>
      <c r="I20" s="69"/>
      <c r="J20" s="47"/>
      <c r="K20" s="47"/>
      <c r="L20" s="100"/>
      <c r="M20" s="100"/>
    </row>
    <row r="21" spans="2:13" ht="23.25">
      <c r="B21" s="100"/>
      <c r="C21" s="100"/>
      <c r="D21" s="47"/>
      <c r="E21" s="129"/>
      <c r="F21" s="48"/>
      <c r="G21" s="139"/>
      <c r="H21" s="47"/>
      <c r="I21" s="69"/>
      <c r="J21" s="47"/>
      <c r="K21" s="47"/>
      <c r="L21" s="100"/>
      <c r="M21" s="100"/>
    </row>
    <row r="22" spans="2:13" ht="23.25">
      <c r="B22" s="100"/>
      <c r="C22" s="100"/>
      <c r="D22" s="47"/>
      <c r="E22" s="129"/>
      <c r="F22" s="48"/>
      <c r="G22" s="137"/>
      <c r="H22" s="1"/>
      <c r="I22" s="69"/>
      <c r="J22" s="47"/>
      <c r="K22" s="47"/>
      <c r="L22" s="100"/>
      <c r="M22" s="100"/>
    </row>
    <row r="23" spans="2:13" ht="23.25">
      <c r="B23" s="100"/>
      <c r="C23" s="100"/>
      <c r="D23" s="47"/>
      <c r="E23" s="47">
        <v>1</v>
      </c>
      <c r="F23" s="48" t="s">
        <v>6</v>
      </c>
      <c r="G23" s="47" t="s">
        <v>30</v>
      </c>
      <c r="H23" s="77"/>
      <c r="I23" s="78" t="s">
        <v>5</v>
      </c>
      <c r="J23" s="47"/>
      <c r="K23" s="47"/>
      <c r="L23" s="100"/>
      <c r="M23" s="100"/>
    </row>
    <row r="24" spans="2:13" ht="23.25">
      <c r="B24" s="100"/>
      <c r="C24" s="100"/>
      <c r="D24" s="47"/>
      <c r="E24" s="47">
        <v>3</v>
      </c>
      <c r="F24" s="48" t="s">
        <v>6</v>
      </c>
      <c r="G24" s="48" t="s">
        <v>26</v>
      </c>
      <c r="H24" s="69"/>
      <c r="I24" s="69" t="s">
        <v>5</v>
      </c>
      <c r="J24" s="47"/>
      <c r="K24" s="47"/>
      <c r="L24" s="100"/>
      <c r="M24" s="100"/>
    </row>
    <row r="25" spans="2:13" ht="15" customHeight="1">
      <c r="B25" s="100"/>
      <c r="C25" s="102"/>
      <c r="D25" s="92"/>
      <c r="E25" s="92"/>
      <c r="F25" s="94"/>
      <c r="G25" s="92"/>
      <c r="H25" s="92"/>
      <c r="I25" s="92"/>
      <c r="J25" s="92"/>
      <c r="K25" s="92"/>
      <c r="L25" s="100"/>
      <c r="M25" s="100"/>
    </row>
    <row r="26" spans="2:13" ht="23.25">
      <c r="B26" s="100"/>
      <c r="C26" s="47"/>
      <c r="D26" s="47"/>
      <c r="E26" s="47"/>
      <c r="F26" s="48"/>
      <c r="G26" s="48"/>
      <c r="H26" s="47"/>
      <c r="J26" s="47"/>
      <c r="K26" s="47"/>
      <c r="L26" s="47"/>
      <c r="M26" s="100"/>
    </row>
    <row r="27" spans="2:13" ht="23.25">
      <c r="B27" s="100"/>
      <c r="C27" s="92"/>
      <c r="D27" s="92"/>
      <c r="E27" s="92"/>
      <c r="F27" s="93"/>
      <c r="G27" s="232" t="s">
        <v>53</v>
      </c>
      <c r="H27" s="114">
        <f>SUMIF(F28:F37,"U.",E28:E37)</f>
        <v>0</v>
      </c>
      <c r="I27" s="115">
        <f>SUMIF(F28:F37,"SU.",E28:E37)</f>
        <v>0</v>
      </c>
      <c r="J27" s="115">
        <f>SUMIF(F28:F37,"Tr.",E28:E37)</f>
        <v>0</v>
      </c>
      <c r="K27" s="115">
        <f>SUMIF(F28:F37,"Civ.",E28:E37)</f>
        <v>10</v>
      </c>
      <c r="L27" s="47"/>
      <c r="M27" s="100"/>
    </row>
    <row r="28" spans="2:13" ht="23.25">
      <c r="B28" s="100"/>
      <c r="C28" s="103"/>
      <c r="G28" s="233"/>
      <c r="H28" s="88"/>
      <c r="I28" s="89"/>
      <c r="J28" s="90"/>
      <c r="K28" s="89"/>
      <c r="L28" s="104"/>
      <c r="M28" s="100"/>
    </row>
    <row r="29" spans="2:13" ht="14.25" customHeight="1">
      <c r="B29" s="100"/>
      <c r="C29" s="100"/>
      <c r="D29" s="47"/>
      <c r="E29" s="47"/>
      <c r="F29" s="48"/>
      <c r="G29" s="47"/>
      <c r="H29" s="47"/>
      <c r="I29" s="47"/>
      <c r="J29" s="47"/>
      <c r="K29" s="47"/>
      <c r="L29" s="100"/>
      <c r="M29" s="100"/>
    </row>
    <row r="30" spans="2:13" ht="23.25">
      <c r="B30" s="100"/>
      <c r="C30" s="100"/>
      <c r="D30" s="47"/>
      <c r="E30" s="47"/>
      <c r="F30" s="48"/>
      <c r="G30" s="47"/>
      <c r="H30" s="69"/>
      <c r="I30" s="69"/>
      <c r="J30" s="47"/>
      <c r="K30" s="47"/>
      <c r="L30" s="100"/>
      <c r="M30" s="100"/>
    </row>
    <row r="31" spans="2:13" ht="23.25">
      <c r="B31" s="100"/>
      <c r="C31" s="100"/>
      <c r="D31" s="47"/>
      <c r="E31" s="129"/>
      <c r="F31" s="48"/>
      <c r="G31" s="139"/>
      <c r="H31" s="47"/>
      <c r="I31" s="69"/>
      <c r="J31" s="47"/>
      <c r="K31" s="47"/>
      <c r="L31" s="100"/>
      <c r="M31" s="100"/>
    </row>
    <row r="32" spans="2:13" ht="23.25">
      <c r="B32" s="100"/>
      <c r="C32" s="100"/>
      <c r="D32" s="47"/>
      <c r="E32" s="129"/>
      <c r="F32" s="48"/>
      <c r="G32" s="137"/>
      <c r="H32" s="1"/>
      <c r="I32" s="69"/>
      <c r="J32" s="47"/>
      <c r="K32" s="47"/>
      <c r="L32" s="100"/>
      <c r="M32" s="100"/>
    </row>
    <row r="33" spans="2:13" ht="23.25">
      <c r="B33" s="100"/>
      <c r="C33" s="100"/>
      <c r="D33" s="47"/>
      <c r="E33" s="47"/>
      <c r="F33" s="48"/>
      <c r="G33" s="47"/>
      <c r="H33" s="47"/>
      <c r="I33" s="69"/>
      <c r="J33" s="47"/>
      <c r="K33" s="47"/>
      <c r="L33" s="100"/>
      <c r="M33" s="100"/>
    </row>
    <row r="34" spans="2:13" ht="23.25">
      <c r="B34" s="100"/>
      <c r="C34" s="100"/>
      <c r="D34" s="47"/>
      <c r="E34" s="47">
        <v>2</v>
      </c>
      <c r="F34" s="48" t="s">
        <v>6</v>
      </c>
      <c r="G34" s="48" t="s">
        <v>21</v>
      </c>
      <c r="H34" s="47"/>
      <c r="I34" s="69" t="s">
        <v>5</v>
      </c>
      <c r="J34" s="47"/>
      <c r="K34" s="47"/>
      <c r="L34" s="100"/>
      <c r="M34" s="100"/>
    </row>
    <row r="35" spans="2:13" ht="23.25">
      <c r="B35" s="100"/>
      <c r="C35" s="100"/>
      <c r="D35" s="47"/>
      <c r="E35" s="47">
        <v>2</v>
      </c>
      <c r="F35" s="48" t="s">
        <v>6</v>
      </c>
      <c r="G35" s="47" t="s">
        <v>30</v>
      </c>
      <c r="H35" s="77"/>
      <c r="I35" s="78" t="s">
        <v>5</v>
      </c>
      <c r="J35" s="47"/>
      <c r="K35" s="47"/>
      <c r="L35" s="100"/>
      <c r="M35" s="100"/>
    </row>
    <row r="36" spans="2:13" ht="23.25">
      <c r="B36" s="100"/>
      <c r="C36" s="100"/>
      <c r="D36" s="47"/>
      <c r="E36" s="47">
        <v>6</v>
      </c>
      <c r="F36" s="48" t="s">
        <v>6</v>
      </c>
      <c r="G36" s="48" t="s">
        <v>26</v>
      </c>
      <c r="H36" s="69"/>
      <c r="I36" s="69" t="s">
        <v>5</v>
      </c>
      <c r="J36" s="47"/>
      <c r="K36" s="47"/>
      <c r="L36" s="100"/>
      <c r="M36" s="100"/>
    </row>
    <row r="37" spans="2:13" ht="18" customHeight="1">
      <c r="B37" s="100"/>
      <c r="C37" s="102"/>
      <c r="D37" s="92"/>
      <c r="E37" s="92"/>
      <c r="F37" s="94"/>
      <c r="G37" s="92"/>
      <c r="H37" s="92"/>
      <c r="I37" s="92"/>
      <c r="J37" s="92"/>
      <c r="K37" s="92"/>
      <c r="L37" s="100"/>
      <c r="M37" s="100"/>
    </row>
    <row r="38" spans="2:13" ht="18" customHeight="1">
      <c r="B38" s="100"/>
      <c r="C38" s="47"/>
      <c r="D38" s="47"/>
      <c r="E38" s="47"/>
      <c r="F38" s="48"/>
      <c r="G38" s="47"/>
      <c r="H38" s="47"/>
      <c r="I38" s="47"/>
      <c r="J38" s="47"/>
      <c r="K38" s="47"/>
      <c r="L38" s="47"/>
      <c r="M38" s="100"/>
    </row>
    <row r="39" spans="2:13" ht="18" customHeight="1">
      <c r="B39" s="100"/>
      <c r="C39" s="47"/>
      <c r="D39" s="47"/>
      <c r="E39" s="47"/>
      <c r="F39" s="48"/>
      <c r="G39" s="47"/>
      <c r="H39" s="47"/>
      <c r="I39" s="47"/>
      <c r="J39" s="47"/>
      <c r="K39" s="47"/>
      <c r="L39" s="47"/>
      <c r="M39" s="100"/>
    </row>
    <row r="40" spans="2:13" ht="18" customHeight="1">
      <c r="B40" s="100"/>
      <c r="C40" s="47"/>
      <c r="D40" s="47"/>
      <c r="E40" s="47"/>
      <c r="F40" s="48"/>
      <c r="G40" s="47"/>
      <c r="H40" s="193"/>
      <c r="I40" s="193"/>
      <c r="J40" s="1"/>
      <c r="K40" s="47"/>
      <c r="L40" s="47"/>
      <c r="M40" s="100"/>
    </row>
    <row r="41" spans="2:13" ht="23.25">
      <c r="B41" s="100"/>
      <c r="C41" s="47"/>
      <c r="D41" s="47"/>
      <c r="E41" s="47"/>
      <c r="F41" s="48"/>
      <c r="G41" s="48"/>
      <c r="H41" s="47"/>
      <c r="J41" s="193" t="s">
        <v>70</v>
      </c>
      <c r="K41" s="47"/>
      <c r="L41" s="47"/>
      <c r="M41" s="100"/>
    </row>
    <row r="42" spans="2:13" ht="23.25">
      <c r="B42" s="100"/>
      <c r="C42" s="92"/>
      <c r="D42" s="92"/>
      <c r="E42" s="92"/>
      <c r="F42" s="93"/>
      <c r="G42" s="224" t="s">
        <v>54</v>
      </c>
      <c r="H42" s="114">
        <f>SUMIF(F43:F52,"U.",E43:E52)</f>
        <v>3</v>
      </c>
      <c r="I42" s="115">
        <f>SUMIF(F43:F52,"SU.",E43:E52)</f>
        <v>5</v>
      </c>
      <c r="J42" s="115">
        <f>SUMIF(F43:F52,"Tr.",E43:E52)</f>
        <v>0</v>
      </c>
      <c r="K42" s="115">
        <f>SUMIF(F43:F52,"Civ.",E43:E52)</f>
        <v>10</v>
      </c>
      <c r="L42" s="47"/>
      <c r="M42" s="100"/>
    </row>
    <row r="43" spans="2:13" ht="30.75" customHeight="1">
      <c r="B43" s="100"/>
      <c r="C43" s="103"/>
      <c r="G43" s="225"/>
      <c r="H43" s="88"/>
      <c r="I43" s="89"/>
      <c r="J43" s="90"/>
      <c r="K43" s="89"/>
      <c r="L43" s="104"/>
      <c r="M43" s="100"/>
    </row>
    <row r="44" spans="2:13" ht="14.25" customHeight="1">
      <c r="B44" s="100"/>
      <c r="C44" s="100"/>
      <c r="D44" s="47"/>
      <c r="E44" s="47"/>
      <c r="F44" s="48"/>
      <c r="G44" s="47"/>
      <c r="H44" s="47"/>
      <c r="I44" s="47"/>
      <c r="J44" s="47"/>
      <c r="K44" s="47"/>
      <c r="L44" s="100"/>
      <c r="M44" s="100"/>
    </row>
    <row r="45" spans="2:13" ht="23.25">
      <c r="B45" s="100"/>
      <c r="C45" s="100"/>
      <c r="D45" s="47"/>
      <c r="E45" s="47">
        <v>1</v>
      </c>
      <c r="F45" s="48" t="s">
        <v>1</v>
      </c>
      <c r="G45" s="47" t="s">
        <v>37</v>
      </c>
      <c r="H45" s="69"/>
      <c r="I45" s="69" t="s">
        <v>4</v>
      </c>
      <c r="J45" s="47"/>
      <c r="K45" s="47"/>
      <c r="L45" s="100"/>
      <c r="M45" s="100"/>
    </row>
    <row r="46" spans="2:13" ht="23.25">
      <c r="B46" s="100"/>
      <c r="C46" s="100"/>
      <c r="D46" s="47"/>
      <c r="E46" s="129">
        <v>2</v>
      </c>
      <c r="F46" s="48" t="s">
        <v>1</v>
      </c>
      <c r="G46" s="139" t="s">
        <v>11</v>
      </c>
      <c r="H46" s="47"/>
      <c r="I46" s="69" t="s">
        <v>4</v>
      </c>
      <c r="J46" s="47"/>
      <c r="K46" s="47"/>
      <c r="L46" s="100"/>
      <c r="M46" s="100"/>
    </row>
    <row r="47" spans="2:13" ht="23.25">
      <c r="B47" s="100"/>
      <c r="C47" s="100"/>
      <c r="D47" s="47"/>
      <c r="E47" s="129">
        <v>3</v>
      </c>
      <c r="F47" s="48" t="s">
        <v>2</v>
      </c>
      <c r="G47" s="137" t="s">
        <v>14</v>
      </c>
      <c r="H47" s="1"/>
      <c r="I47" s="69" t="s">
        <v>4</v>
      </c>
      <c r="J47" s="47"/>
      <c r="K47" s="47"/>
      <c r="L47" s="100"/>
      <c r="M47" s="100"/>
    </row>
    <row r="48" spans="2:13" ht="23.25">
      <c r="B48" s="100"/>
      <c r="C48" s="100"/>
      <c r="D48" s="47"/>
      <c r="E48" s="47">
        <v>2</v>
      </c>
      <c r="F48" s="48" t="s">
        <v>2</v>
      </c>
      <c r="G48" s="47" t="s">
        <v>8</v>
      </c>
      <c r="H48" s="47"/>
      <c r="I48" s="69" t="s">
        <v>4</v>
      </c>
      <c r="J48" s="47"/>
      <c r="K48" s="47"/>
      <c r="L48" s="100"/>
      <c r="M48" s="100"/>
    </row>
    <row r="49" spans="2:13" ht="23.25">
      <c r="B49" s="100"/>
      <c r="C49" s="100"/>
      <c r="D49" s="47"/>
      <c r="E49" s="47">
        <v>2</v>
      </c>
      <c r="F49" s="48" t="s">
        <v>6</v>
      </c>
      <c r="G49" s="48" t="s">
        <v>21</v>
      </c>
      <c r="H49" s="47"/>
      <c r="I49" s="69" t="s">
        <v>5</v>
      </c>
      <c r="J49" s="47"/>
      <c r="K49" s="47"/>
      <c r="L49" s="100"/>
      <c r="M49" s="100"/>
    </row>
    <row r="50" spans="2:13" ht="23.25">
      <c r="B50" s="100"/>
      <c r="C50" s="100"/>
      <c r="D50" s="47"/>
      <c r="E50" s="47">
        <v>2</v>
      </c>
      <c r="F50" s="48" t="s">
        <v>6</v>
      </c>
      <c r="G50" s="47" t="s">
        <v>30</v>
      </c>
      <c r="H50" s="77"/>
      <c r="I50" s="78" t="s">
        <v>5</v>
      </c>
      <c r="J50" s="47"/>
      <c r="K50" s="47"/>
      <c r="L50" s="100"/>
      <c r="M50" s="100"/>
    </row>
    <row r="51" spans="2:13" ht="23.25">
      <c r="B51" s="100"/>
      <c r="C51" s="100"/>
      <c r="D51" s="47"/>
      <c r="E51" s="47">
        <v>6</v>
      </c>
      <c r="F51" s="48" t="s">
        <v>6</v>
      </c>
      <c r="G51" s="48" t="s">
        <v>26</v>
      </c>
      <c r="H51" s="69"/>
      <c r="I51" s="69" t="s">
        <v>5</v>
      </c>
      <c r="J51" s="47"/>
      <c r="K51" s="47"/>
      <c r="L51" s="100"/>
      <c r="M51" s="100"/>
    </row>
    <row r="52" spans="2:13" ht="8.25" customHeight="1">
      <c r="B52" s="100"/>
      <c r="C52" s="102"/>
      <c r="D52" s="92"/>
      <c r="E52" s="92"/>
      <c r="F52" s="94"/>
      <c r="G52" s="92"/>
      <c r="H52" s="92"/>
      <c r="I52" s="92"/>
      <c r="J52" s="92"/>
      <c r="K52" s="92"/>
      <c r="L52" s="100"/>
      <c r="M52" s="100"/>
    </row>
    <row r="53" spans="2:12" ht="23.25">
      <c r="B53" s="100"/>
      <c r="C53" s="47"/>
      <c r="D53" s="47"/>
      <c r="E53" s="47"/>
      <c r="F53" s="48"/>
      <c r="G53" s="47"/>
      <c r="H53" s="47"/>
      <c r="I53" s="47"/>
      <c r="J53" s="47"/>
      <c r="K53" s="47"/>
      <c r="L53" s="149"/>
    </row>
    <row r="54" spans="2:13" ht="23.25">
      <c r="B54" s="100"/>
      <c r="C54" s="92"/>
      <c r="D54" s="92"/>
      <c r="E54" s="92"/>
      <c r="F54" s="93"/>
      <c r="G54" s="224" t="s">
        <v>55</v>
      </c>
      <c r="H54" s="114">
        <f>SUMIF(F55:F60,"U.",E55:E60)</f>
        <v>1</v>
      </c>
      <c r="I54" s="115">
        <f>SUMIF(F55:F60,"SU.",E55:E60)</f>
        <v>1</v>
      </c>
      <c r="J54" s="115">
        <f>SUMIF(F55:F60,"Tr.",E55:E60)</f>
        <v>0</v>
      </c>
      <c r="K54" s="115">
        <f>SUMIF(F55:F60,"Civ.",E55:E60)</f>
        <v>2</v>
      </c>
      <c r="L54" s="47"/>
      <c r="M54" s="100"/>
    </row>
    <row r="55" spans="2:13" ht="30.75" customHeight="1">
      <c r="B55" s="100"/>
      <c r="C55" s="103"/>
      <c r="G55" s="225"/>
      <c r="H55" s="88"/>
      <c r="I55" s="89"/>
      <c r="J55" s="90"/>
      <c r="K55" s="89"/>
      <c r="L55" s="104"/>
      <c r="M55" s="100"/>
    </row>
    <row r="56" spans="2:13" ht="14.25" customHeight="1">
      <c r="B56" s="100"/>
      <c r="C56" s="100"/>
      <c r="D56" s="47"/>
      <c r="E56" s="47"/>
      <c r="F56" s="48"/>
      <c r="G56" s="47"/>
      <c r="H56" s="47"/>
      <c r="I56" s="47"/>
      <c r="J56" s="47"/>
      <c r="K56" s="47"/>
      <c r="L56" s="100"/>
      <c r="M56" s="100"/>
    </row>
    <row r="57" spans="2:13" ht="23.25">
      <c r="B57" s="100"/>
      <c r="C57" s="100"/>
      <c r="D57" s="47"/>
      <c r="E57" s="47">
        <v>1</v>
      </c>
      <c r="F57" s="48" t="s">
        <v>1</v>
      </c>
      <c r="G57" s="47" t="s">
        <v>37</v>
      </c>
      <c r="H57" s="69"/>
      <c r="I57" s="69" t="s">
        <v>4</v>
      </c>
      <c r="J57" s="47"/>
      <c r="K57" s="47"/>
      <c r="L57" s="100"/>
      <c r="M57" s="100"/>
    </row>
    <row r="58" spans="2:13" ht="23.25">
      <c r="B58" s="100"/>
      <c r="C58" s="100"/>
      <c r="D58" s="47"/>
      <c r="E58" s="129">
        <v>1</v>
      </c>
      <c r="F58" s="48" t="s">
        <v>2</v>
      </c>
      <c r="G58" s="137" t="s">
        <v>56</v>
      </c>
      <c r="H58" s="1"/>
      <c r="I58" s="69" t="s">
        <v>4</v>
      </c>
      <c r="J58" s="47"/>
      <c r="K58" s="47"/>
      <c r="L58" s="100"/>
      <c r="M58" s="100"/>
    </row>
    <row r="59" spans="2:13" ht="23.25">
      <c r="B59" s="100"/>
      <c r="C59" s="100"/>
      <c r="D59" s="47"/>
      <c r="E59" s="47">
        <v>2</v>
      </c>
      <c r="F59" s="48" t="s">
        <v>6</v>
      </c>
      <c r="G59" s="47" t="s">
        <v>30</v>
      </c>
      <c r="H59" s="77"/>
      <c r="I59" s="78" t="s">
        <v>5</v>
      </c>
      <c r="J59" s="47"/>
      <c r="K59" s="47"/>
      <c r="L59" s="100"/>
      <c r="M59" s="100"/>
    </row>
    <row r="60" spans="2:13" ht="8.25" customHeight="1">
      <c r="B60" s="100"/>
      <c r="C60" s="102"/>
      <c r="D60" s="92"/>
      <c r="E60" s="92"/>
      <c r="F60" s="94"/>
      <c r="G60" s="92"/>
      <c r="H60" s="92"/>
      <c r="I60" s="92"/>
      <c r="J60" s="92"/>
      <c r="K60" s="92"/>
      <c r="L60" s="100"/>
      <c r="M60" s="100"/>
    </row>
    <row r="61" spans="2:13" ht="8.25" customHeight="1">
      <c r="B61" s="102"/>
      <c r="C61" s="92"/>
      <c r="D61" s="92"/>
      <c r="E61" s="92"/>
      <c r="F61" s="94"/>
      <c r="G61" s="94"/>
      <c r="H61" s="92"/>
      <c r="I61" s="92"/>
      <c r="J61" s="92"/>
      <c r="K61" s="92"/>
      <c r="L61" s="105"/>
      <c r="M61" s="100"/>
    </row>
  </sheetData>
  <autoFilter ref="A2:M52"/>
  <mergeCells count="6">
    <mergeCell ref="G54:G55"/>
    <mergeCell ref="G27:G28"/>
    <mergeCell ref="G42:G43"/>
    <mergeCell ref="G2:G3"/>
    <mergeCell ref="G7:G8"/>
    <mergeCell ref="G17:G18"/>
  </mergeCells>
  <printOptions horizontalCentered="1"/>
  <pageMargins left="0.7874015748031497" right="0.7874015748031497" top="0.7874015748031497" bottom="0.7874015748031497" header="0.3937007874015748" footer="0.3937007874015748"/>
  <pageSetup fitToHeight="2" horizontalDpi="300" verticalDpi="300" orientation="portrait" paperSize="9" scale="74" r:id="rId2"/>
  <headerFooter alignWithMargins="0">
    <oddFooter xml:space="preserve">&amp;R&amp;"Times New Roman,Grassetto"&amp;12 </oddFooter>
  </headerFooter>
  <rowBreaks count="1" manualBreakCount="1">
    <brk id="4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M61"/>
  <sheetViews>
    <sheetView view="pageBreakPreview" zoomScale="75" zoomScaleNormal="50" zoomScaleSheetLayoutView="75" workbookViewId="0" topLeftCell="A16">
      <selection activeCell="H12" sqref="H12"/>
    </sheetView>
  </sheetViews>
  <sheetFormatPr defaultColWidth="9" defaultRowHeight="30.75"/>
  <cols>
    <col min="1" max="1" width="1.3125" style="46" customWidth="1"/>
    <col min="2" max="2" width="1.87109375" style="46" customWidth="1"/>
    <col min="3" max="3" width="2.5" style="46" customWidth="1"/>
    <col min="4" max="4" width="1.87109375" style="46" customWidth="1"/>
    <col min="5" max="5" width="2.19140625" style="46" customWidth="1"/>
    <col min="6" max="6" width="2.12109375" style="68" customWidth="1"/>
    <col min="7" max="7" width="22.5" style="46" customWidth="1"/>
    <col min="8" max="8" width="1.87109375" style="46" customWidth="1"/>
    <col min="9" max="9" width="2.12109375" style="46" customWidth="1"/>
    <col min="10" max="10" width="2.25" style="46" customWidth="1"/>
    <col min="11" max="11" width="2.44140625" style="46" customWidth="1"/>
    <col min="12" max="12" width="1.87109375" style="46" customWidth="1"/>
    <col min="13" max="13" width="1.94140625" style="46" customWidth="1"/>
    <col min="14" max="16384" width="9" style="1" customWidth="1"/>
  </cols>
  <sheetData>
    <row r="1" ht="18.75"/>
    <row r="2" spans="2:12" ht="49.5" customHeight="1">
      <c r="B2" s="92"/>
      <c r="C2" s="92"/>
      <c r="D2" s="92"/>
      <c r="E2" s="92"/>
      <c r="F2" s="93"/>
      <c r="G2" s="234" t="s">
        <v>60</v>
      </c>
      <c r="H2" s="121">
        <f>SUMIF(F:F,"U.",E:E)</f>
        <v>0</v>
      </c>
      <c r="I2" s="122">
        <f>SUMIF(F:F,"SU.",E:E)</f>
        <v>0</v>
      </c>
      <c r="J2" s="95">
        <f>SUMIF(F:F,"Tr.",E:E)</f>
        <v>0</v>
      </c>
      <c r="K2" s="95">
        <f>SUMIF(F:F,"Civ.",E:E)</f>
        <v>31</v>
      </c>
      <c r="L2" s="92"/>
    </row>
    <row r="3" spans="2:13" ht="49.5" customHeight="1">
      <c r="B3" s="103"/>
      <c r="G3" s="235"/>
      <c r="H3" s="101"/>
      <c r="I3" s="101"/>
      <c r="J3" s="90"/>
      <c r="K3" s="89"/>
      <c r="L3" s="89"/>
      <c r="M3" s="100"/>
    </row>
    <row r="4" spans="2:13" ht="14.25" customHeight="1">
      <c r="B4" s="100"/>
      <c r="C4" s="47"/>
      <c r="D4" s="47"/>
      <c r="E4" s="47"/>
      <c r="F4" s="48"/>
      <c r="G4" s="47"/>
      <c r="H4" s="47"/>
      <c r="I4" s="47"/>
      <c r="J4" s="47"/>
      <c r="K4" s="47"/>
      <c r="L4" s="47"/>
      <c r="M4" s="100"/>
    </row>
    <row r="5" spans="2:13" ht="23.25">
      <c r="B5" s="100"/>
      <c r="C5" s="47"/>
      <c r="D5" s="47"/>
      <c r="E5" s="47"/>
      <c r="F5" s="48"/>
      <c r="G5" s="47"/>
      <c r="H5" s="47"/>
      <c r="I5" s="70"/>
      <c r="J5" s="47"/>
      <c r="K5" s="47"/>
      <c r="L5" s="47"/>
      <c r="M5" s="100"/>
    </row>
    <row r="6" spans="2:13" ht="23.25">
      <c r="B6" s="100"/>
      <c r="C6" s="47"/>
      <c r="D6" s="47"/>
      <c r="E6" s="47"/>
      <c r="F6" s="48"/>
      <c r="G6" s="47"/>
      <c r="H6" s="47"/>
      <c r="J6" s="47"/>
      <c r="K6" s="47"/>
      <c r="L6" s="47"/>
      <c r="M6" s="100"/>
    </row>
    <row r="7" spans="2:13" ht="23.25">
      <c r="B7" s="100"/>
      <c r="C7" s="92"/>
      <c r="D7" s="92"/>
      <c r="E7" s="92"/>
      <c r="F7" s="93"/>
      <c r="G7" s="236" t="s">
        <v>52</v>
      </c>
      <c r="H7" s="114">
        <f>SUMIF(F8:F15,"U.",E8:E15)</f>
        <v>0</v>
      </c>
      <c r="I7" s="115">
        <f>SUMIF(F8:F15,"SU.",E8:E15)</f>
        <v>0</v>
      </c>
      <c r="J7" s="115">
        <f>SUMIF(F8:F15,"Tr.",E8:E15)</f>
        <v>0</v>
      </c>
      <c r="K7" s="115">
        <f>SUMIF(F8:F15,"Civ.",E8:E15)</f>
        <v>5</v>
      </c>
      <c r="L7" s="47"/>
      <c r="M7" s="100"/>
    </row>
    <row r="8" spans="2:13" ht="23.25">
      <c r="B8" s="100"/>
      <c r="C8" s="103"/>
      <c r="G8" s="237"/>
      <c r="H8" s="88"/>
      <c r="I8" s="89"/>
      <c r="J8" s="90"/>
      <c r="K8" s="89"/>
      <c r="L8" s="104"/>
      <c r="M8" s="100"/>
    </row>
    <row r="9" spans="2:13" ht="14.25" customHeight="1">
      <c r="B9" s="100"/>
      <c r="C9" s="100"/>
      <c r="D9" s="47"/>
      <c r="E9" s="47"/>
      <c r="F9" s="48"/>
      <c r="G9" s="47"/>
      <c r="H9" s="47"/>
      <c r="I9" s="47"/>
      <c r="J9" s="47"/>
      <c r="K9" s="47"/>
      <c r="L9" s="100"/>
      <c r="M9" s="100"/>
    </row>
    <row r="10" spans="2:13" ht="23.25">
      <c r="B10" s="100"/>
      <c r="C10" s="100"/>
      <c r="D10" s="47"/>
      <c r="E10" s="47"/>
      <c r="F10" s="48"/>
      <c r="G10" s="47"/>
      <c r="H10" s="69"/>
      <c r="I10" s="69"/>
      <c r="J10" s="47"/>
      <c r="K10" s="47"/>
      <c r="L10" s="100"/>
      <c r="M10" s="100"/>
    </row>
    <row r="11" spans="2:13" ht="23.25">
      <c r="B11" s="100"/>
      <c r="C11" s="100"/>
      <c r="D11" s="47"/>
      <c r="E11" s="129"/>
      <c r="F11" s="48"/>
      <c r="G11" s="137"/>
      <c r="H11" s="1"/>
      <c r="I11" s="69"/>
      <c r="J11" s="47"/>
      <c r="K11" s="47"/>
      <c r="L11" s="100"/>
      <c r="M11" s="100"/>
    </row>
    <row r="12" spans="2:13" ht="23.25">
      <c r="B12" s="100"/>
      <c r="C12" s="100"/>
      <c r="D12" s="47"/>
      <c r="E12" s="199">
        <v>1</v>
      </c>
      <c r="F12" s="200" t="s">
        <v>6</v>
      </c>
      <c r="G12" s="200" t="s">
        <v>69</v>
      </c>
      <c r="H12" s="77"/>
      <c r="I12" s="78" t="s">
        <v>5</v>
      </c>
      <c r="J12" s="47"/>
      <c r="K12" s="47"/>
      <c r="L12" s="100"/>
      <c r="M12" s="100"/>
    </row>
    <row r="13" spans="2:13" ht="23.25">
      <c r="B13" s="100"/>
      <c r="C13" s="100"/>
      <c r="D13" s="47"/>
      <c r="E13" s="47">
        <v>4</v>
      </c>
      <c r="F13" s="48" t="s">
        <v>6</v>
      </c>
      <c r="G13" s="48" t="s">
        <v>26</v>
      </c>
      <c r="H13" s="69"/>
      <c r="I13" s="69" t="s">
        <v>5</v>
      </c>
      <c r="J13" s="47"/>
      <c r="K13" s="47"/>
      <c r="L13" s="100"/>
      <c r="M13" s="100"/>
    </row>
    <row r="14" spans="2:13" ht="23.25">
      <c r="B14" s="100"/>
      <c r="C14" s="100"/>
      <c r="D14" s="47"/>
      <c r="E14" s="47"/>
      <c r="F14" s="48"/>
      <c r="G14" s="48"/>
      <c r="H14" s="69"/>
      <c r="I14" s="69"/>
      <c r="J14" s="47"/>
      <c r="K14" s="47"/>
      <c r="L14" s="100"/>
      <c r="M14" s="100"/>
    </row>
    <row r="15" spans="2:13" ht="19.5" customHeight="1">
      <c r="B15" s="100"/>
      <c r="C15" s="102"/>
      <c r="D15" s="202" t="s">
        <v>68</v>
      </c>
      <c r="E15" s="202"/>
      <c r="F15" s="203"/>
      <c r="G15" s="202"/>
      <c r="H15" s="92"/>
      <c r="I15" s="92"/>
      <c r="J15" s="92"/>
      <c r="K15" s="92"/>
      <c r="L15" s="100"/>
      <c r="M15" s="100"/>
    </row>
    <row r="16" spans="2:13" ht="23.25">
      <c r="B16" s="100"/>
      <c r="C16" s="47"/>
      <c r="D16" s="47"/>
      <c r="E16" s="47"/>
      <c r="F16" s="48"/>
      <c r="G16" s="48"/>
      <c r="H16" s="47"/>
      <c r="J16" s="47"/>
      <c r="K16" s="47"/>
      <c r="L16" s="47"/>
      <c r="M16" s="100"/>
    </row>
    <row r="17" spans="2:13" ht="23.25" customHeight="1">
      <c r="B17" s="100"/>
      <c r="C17" s="92"/>
      <c r="D17" s="92"/>
      <c r="E17" s="92"/>
      <c r="F17" s="93"/>
      <c r="G17" s="232" t="s">
        <v>63</v>
      </c>
      <c r="H17" s="114">
        <f>SUMIF(F18:F25,"U.",E18:E25)</f>
        <v>0</v>
      </c>
      <c r="I17" s="115">
        <f>SUMIF(F18:F25,"SU.",E18:E25)</f>
        <v>0</v>
      </c>
      <c r="J17" s="115">
        <f>SUMIF(F18:F25,"Tr.",E18:E25)</f>
        <v>0</v>
      </c>
      <c r="K17" s="115">
        <f>SUMIF(F18:F25,"Civ.",E18:E25)</f>
        <v>4</v>
      </c>
      <c r="L17" s="47"/>
      <c r="M17" s="100"/>
    </row>
    <row r="18" spans="2:13" ht="23.25">
      <c r="B18" s="100"/>
      <c r="C18" s="103"/>
      <c r="G18" s="233"/>
      <c r="H18" s="88"/>
      <c r="I18" s="89"/>
      <c r="J18" s="90"/>
      <c r="K18" s="89"/>
      <c r="L18" s="104"/>
      <c r="M18" s="100"/>
    </row>
    <row r="19" spans="2:13" ht="14.25" customHeight="1">
      <c r="B19" s="100"/>
      <c r="C19" s="100"/>
      <c r="D19" s="47"/>
      <c r="E19" s="47"/>
      <c r="F19" s="48"/>
      <c r="G19" s="47"/>
      <c r="H19" s="47"/>
      <c r="I19" s="47"/>
      <c r="J19" s="47"/>
      <c r="K19" s="47"/>
      <c r="L19" s="100"/>
      <c r="M19" s="100"/>
    </row>
    <row r="20" spans="2:13" ht="23.25">
      <c r="B20" s="100"/>
      <c r="C20" s="100"/>
      <c r="D20" s="47"/>
      <c r="E20" s="47"/>
      <c r="F20" s="48"/>
      <c r="G20" s="47"/>
      <c r="H20" s="69"/>
      <c r="I20" s="69"/>
      <c r="J20" s="47"/>
      <c r="K20" s="47"/>
      <c r="L20" s="100"/>
      <c r="M20" s="100"/>
    </row>
    <row r="21" spans="2:13" ht="23.25">
      <c r="B21" s="100"/>
      <c r="C21" s="100"/>
      <c r="D21" s="47"/>
      <c r="E21" s="129"/>
      <c r="F21" s="48"/>
      <c r="G21" s="139"/>
      <c r="H21" s="47"/>
      <c r="I21" s="69"/>
      <c r="J21" s="47"/>
      <c r="K21" s="47"/>
      <c r="L21" s="100"/>
      <c r="M21" s="100"/>
    </row>
    <row r="22" spans="2:13" ht="23.25">
      <c r="B22" s="100"/>
      <c r="C22" s="100"/>
      <c r="D22" s="47"/>
      <c r="E22" s="129"/>
      <c r="F22" s="48"/>
      <c r="G22" s="137"/>
      <c r="H22" s="1"/>
      <c r="I22" s="69"/>
      <c r="J22" s="47"/>
      <c r="K22" s="47"/>
      <c r="L22" s="100"/>
      <c r="M22" s="100"/>
    </row>
    <row r="23" spans="2:13" ht="23.25">
      <c r="B23" s="100"/>
      <c r="C23" s="100"/>
      <c r="D23" s="47"/>
      <c r="E23" s="47">
        <v>1</v>
      </c>
      <c r="F23" s="48" t="s">
        <v>6</v>
      </c>
      <c r="G23" s="47" t="s">
        <v>30</v>
      </c>
      <c r="H23" s="77"/>
      <c r="I23" s="78" t="s">
        <v>5</v>
      </c>
      <c r="J23" s="47"/>
      <c r="K23" s="47"/>
      <c r="L23" s="100"/>
      <c r="M23" s="100"/>
    </row>
    <row r="24" spans="2:13" ht="23.25">
      <c r="B24" s="100"/>
      <c r="C24" s="100"/>
      <c r="D24" s="47"/>
      <c r="E24" s="47">
        <v>3</v>
      </c>
      <c r="F24" s="48" t="s">
        <v>6</v>
      </c>
      <c r="G24" s="48" t="s">
        <v>26</v>
      </c>
      <c r="H24" s="69"/>
      <c r="I24" s="69" t="s">
        <v>5</v>
      </c>
      <c r="J24" s="47"/>
      <c r="K24" s="47"/>
      <c r="L24" s="100"/>
      <c r="M24" s="100"/>
    </row>
    <row r="25" spans="2:13" ht="15" customHeight="1">
      <c r="B25" s="100"/>
      <c r="C25" s="102"/>
      <c r="D25" s="92"/>
      <c r="E25" s="92"/>
      <c r="F25" s="94"/>
      <c r="G25" s="92"/>
      <c r="H25" s="92"/>
      <c r="I25" s="92"/>
      <c r="J25" s="92"/>
      <c r="K25" s="92"/>
      <c r="L25" s="100"/>
      <c r="M25" s="100"/>
    </row>
    <row r="26" spans="2:13" ht="23.25">
      <c r="B26" s="100"/>
      <c r="C26" s="47"/>
      <c r="D26" s="47"/>
      <c r="E26" s="47"/>
      <c r="F26" s="48"/>
      <c r="G26" s="48"/>
      <c r="H26" s="47"/>
      <c r="J26" s="47"/>
      <c r="K26" s="47"/>
      <c r="L26" s="47"/>
      <c r="M26" s="100"/>
    </row>
    <row r="27" spans="2:13" ht="23.25">
      <c r="B27" s="100"/>
      <c r="C27" s="92"/>
      <c r="D27" s="92"/>
      <c r="E27" s="92"/>
      <c r="F27" s="93"/>
      <c r="G27" s="232" t="s">
        <v>53</v>
      </c>
      <c r="H27" s="114">
        <f>SUMIF(F28:F37,"U.",E28:E37)</f>
        <v>0</v>
      </c>
      <c r="I27" s="115">
        <f>SUMIF(F28:F37,"SU.",E28:E37)</f>
        <v>0</v>
      </c>
      <c r="J27" s="115">
        <f>SUMIF(F28:F37,"Tr.",E28:E37)</f>
        <v>0</v>
      </c>
      <c r="K27" s="115">
        <f>SUMIF(F28:F37,"Civ.",E28:E37)</f>
        <v>10</v>
      </c>
      <c r="L27" s="47"/>
      <c r="M27" s="100"/>
    </row>
    <row r="28" spans="2:13" ht="23.25">
      <c r="B28" s="100"/>
      <c r="C28" s="103"/>
      <c r="G28" s="233"/>
      <c r="H28" s="88"/>
      <c r="I28" s="89"/>
      <c r="J28" s="90"/>
      <c r="K28" s="89"/>
      <c r="L28" s="104"/>
      <c r="M28" s="100"/>
    </row>
    <row r="29" spans="2:13" ht="14.25" customHeight="1">
      <c r="B29" s="100"/>
      <c r="C29" s="100"/>
      <c r="D29" s="47"/>
      <c r="E29" s="47"/>
      <c r="F29" s="48"/>
      <c r="G29" s="47"/>
      <c r="H29" s="47"/>
      <c r="I29" s="47"/>
      <c r="J29" s="47"/>
      <c r="K29" s="47"/>
      <c r="L29" s="100"/>
      <c r="M29" s="100"/>
    </row>
    <row r="30" spans="2:13" ht="23.25">
      <c r="B30" s="100"/>
      <c r="C30" s="100"/>
      <c r="D30" s="47"/>
      <c r="E30" s="47"/>
      <c r="F30" s="48"/>
      <c r="G30" s="47"/>
      <c r="H30" s="69"/>
      <c r="I30" s="69"/>
      <c r="J30" s="47"/>
      <c r="K30" s="47"/>
      <c r="L30" s="100"/>
      <c r="M30" s="100"/>
    </row>
    <row r="31" spans="2:13" ht="23.25">
      <c r="B31" s="100"/>
      <c r="C31" s="100"/>
      <c r="D31" s="47"/>
      <c r="E31" s="129"/>
      <c r="F31" s="48"/>
      <c r="G31" s="139"/>
      <c r="H31" s="47"/>
      <c r="I31" s="69"/>
      <c r="J31" s="47"/>
      <c r="K31" s="47"/>
      <c r="L31" s="100"/>
      <c r="M31" s="100"/>
    </row>
    <row r="32" spans="2:13" ht="23.25">
      <c r="B32" s="100"/>
      <c r="C32" s="100"/>
      <c r="D32" s="47"/>
      <c r="E32" s="129"/>
      <c r="F32" s="48"/>
      <c r="G32" s="137"/>
      <c r="H32" s="1"/>
      <c r="I32" s="69"/>
      <c r="J32" s="47"/>
      <c r="K32" s="47"/>
      <c r="L32" s="100"/>
      <c r="M32" s="100"/>
    </row>
    <row r="33" spans="2:13" ht="23.25">
      <c r="B33" s="100"/>
      <c r="C33" s="100"/>
      <c r="D33" s="47"/>
      <c r="E33" s="47"/>
      <c r="F33" s="48"/>
      <c r="G33" s="47"/>
      <c r="H33" s="47"/>
      <c r="I33" s="69"/>
      <c r="J33" s="47"/>
      <c r="K33" s="47"/>
      <c r="L33" s="100"/>
      <c r="M33" s="100"/>
    </row>
    <row r="34" spans="2:13" ht="23.25">
      <c r="B34" s="100"/>
      <c r="C34" s="100"/>
      <c r="D34" s="47"/>
      <c r="E34" s="47">
        <v>2</v>
      </c>
      <c r="F34" s="48" t="s">
        <v>6</v>
      </c>
      <c r="G34" s="48" t="s">
        <v>21</v>
      </c>
      <c r="H34" s="47"/>
      <c r="I34" s="69" t="s">
        <v>5</v>
      </c>
      <c r="J34" s="47"/>
      <c r="K34" s="47"/>
      <c r="L34" s="100"/>
      <c r="M34" s="100"/>
    </row>
    <row r="35" spans="2:13" ht="23.25">
      <c r="B35" s="100"/>
      <c r="C35" s="100"/>
      <c r="D35" s="47"/>
      <c r="E35" s="47">
        <v>2</v>
      </c>
      <c r="F35" s="48" t="s">
        <v>6</v>
      </c>
      <c r="G35" s="47" t="s">
        <v>30</v>
      </c>
      <c r="H35" s="77"/>
      <c r="I35" s="78" t="s">
        <v>5</v>
      </c>
      <c r="J35" s="47"/>
      <c r="K35" s="47"/>
      <c r="L35" s="100"/>
      <c r="M35" s="100"/>
    </row>
    <row r="36" spans="2:13" ht="23.25">
      <c r="B36" s="100"/>
      <c r="C36" s="100"/>
      <c r="D36" s="47"/>
      <c r="E36" s="47">
        <v>6</v>
      </c>
      <c r="F36" s="48" t="s">
        <v>6</v>
      </c>
      <c r="G36" s="48" t="s">
        <v>26</v>
      </c>
      <c r="H36" s="69"/>
      <c r="I36" s="69" t="s">
        <v>5</v>
      </c>
      <c r="J36" s="47"/>
      <c r="K36" s="47"/>
      <c r="L36" s="100"/>
      <c r="M36" s="100"/>
    </row>
    <row r="37" spans="2:13" ht="18" customHeight="1">
      <c r="B37" s="100"/>
      <c r="C37" s="102"/>
      <c r="D37" s="92"/>
      <c r="E37" s="92"/>
      <c r="F37" s="94"/>
      <c r="G37" s="92"/>
      <c r="H37" s="92"/>
      <c r="I37" s="92"/>
      <c r="J37" s="92"/>
      <c r="K37" s="92"/>
      <c r="L37" s="100"/>
      <c r="M37" s="100"/>
    </row>
    <row r="38" spans="2:13" ht="18" customHeight="1">
      <c r="B38" s="100"/>
      <c r="C38" s="47"/>
      <c r="D38" s="47"/>
      <c r="E38" s="47"/>
      <c r="F38" s="48"/>
      <c r="G38" s="47"/>
      <c r="H38" s="47"/>
      <c r="I38" s="47"/>
      <c r="J38" s="47"/>
      <c r="K38" s="47"/>
      <c r="L38" s="47"/>
      <c r="M38" s="100"/>
    </row>
    <row r="39" spans="2:13" ht="18" customHeight="1">
      <c r="B39" s="100"/>
      <c r="C39" s="47"/>
      <c r="D39" s="47"/>
      <c r="E39" s="47"/>
      <c r="F39" s="48"/>
      <c r="G39" s="47"/>
      <c r="H39" s="47"/>
      <c r="I39" s="47"/>
      <c r="J39" s="47"/>
      <c r="K39" s="47"/>
      <c r="L39" s="47"/>
      <c r="M39" s="100"/>
    </row>
    <row r="40" spans="2:13" ht="18" customHeight="1">
      <c r="B40" s="100"/>
      <c r="C40" s="47"/>
      <c r="D40" s="47"/>
      <c r="E40" s="47"/>
      <c r="F40" s="48"/>
      <c r="G40" s="47"/>
      <c r="H40" s="47"/>
      <c r="I40" s="47"/>
      <c r="J40" s="47"/>
      <c r="K40" s="47"/>
      <c r="L40" s="47"/>
      <c r="M40" s="100"/>
    </row>
    <row r="41" spans="2:13" ht="23.25">
      <c r="B41" s="100"/>
      <c r="C41" s="47"/>
      <c r="D41" s="47"/>
      <c r="E41" s="47"/>
      <c r="F41" s="48"/>
      <c r="G41" s="48"/>
      <c r="H41" s="47"/>
      <c r="J41" s="193" t="s">
        <v>70</v>
      </c>
      <c r="K41" s="47"/>
      <c r="L41" s="47"/>
      <c r="M41" s="100"/>
    </row>
    <row r="42" spans="2:13" ht="23.25">
      <c r="B42" s="100"/>
      <c r="C42" s="92"/>
      <c r="D42" s="92"/>
      <c r="E42" s="92"/>
      <c r="F42" s="93"/>
      <c r="G42" s="224" t="s">
        <v>54</v>
      </c>
      <c r="H42" s="114">
        <f>SUMIF(F43:F52,"U.",E43:E52)</f>
        <v>0</v>
      </c>
      <c r="I42" s="115">
        <f>SUMIF(F43:F52,"SU.",E43:E52)</f>
        <v>0</v>
      </c>
      <c r="J42" s="115">
        <f>SUMIF(F43:F52,"Tr.",E43:E52)</f>
        <v>0</v>
      </c>
      <c r="K42" s="115">
        <f>SUMIF(F43:F52,"Civ.",E43:E52)</f>
        <v>10</v>
      </c>
      <c r="L42" s="47"/>
      <c r="M42" s="100"/>
    </row>
    <row r="43" spans="2:13" ht="30.75" customHeight="1">
      <c r="B43" s="100"/>
      <c r="C43" s="103"/>
      <c r="G43" s="225"/>
      <c r="H43" s="88"/>
      <c r="I43" s="89"/>
      <c r="J43" s="90"/>
      <c r="K43" s="89"/>
      <c r="L43" s="104"/>
      <c r="M43" s="100"/>
    </row>
    <row r="44" spans="2:13" ht="14.25" customHeight="1">
      <c r="B44" s="100"/>
      <c r="C44" s="100"/>
      <c r="D44" s="47"/>
      <c r="E44" s="47"/>
      <c r="F44" s="48"/>
      <c r="G44" s="47"/>
      <c r="H44" s="47"/>
      <c r="I44" s="47"/>
      <c r="J44" s="47"/>
      <c r="K44" s="47"/>
      <c r="L44" s="100"/>
      <c r="M44" s="100"/>
    </row>
    <row r="45" spans="2:13" ht="23.25">
      <c r="B45" s="100"/>
      <c r="C45" s="100"/>
      <c r="D45" s="47"/>
      <c r="E45" s="47"/>
      <c r="F45" s="48"/>
      <c r="G45" s="47"/>
      <c r="H45" s="69"/>
      <c r="I45" s="69"/>
      <c r="J45" s="47"/>
      <c r="K45" s="47"/>
      <c r="L45" s="100"/>
      <c r="M45" s="100"/>
    </row>
    <row r="46" spans="2:13" ht="23.25">
      <c r="B46" s="100"/>
      <c r="C46" s="100"/>
      <c r="D46" s="47"/>
      <c r="E46" s="129"/>
      <c r="F46" s="48"/>
      <c r="G46" s="139"/>
      <c r="H46" s="47"/>
      <c r="I46" s="69"/>
      <c r="J46" s="47"/>
      <c r="K46" s="47"/>
      <c r="L46" s="100"/>
      <c r="M46" s="100"/>
    </row>
    <row r="47" spans="2:13" ht="23.25">
      <c r="B47" s="100"/>
      <c r="C47" s="100"/>
      <c r="D47" s="47"/>
      <c r="E47" s="129"/>
      <c r="F47" s="48"/>
      <c r="G47" s="137"/>
      <c r="H47" s="1"/>
      <c r="I47" s="69"/>
      <c r="J47" s="47"/>
      <c r="K47" s="47"/>
      <c r="L47" s="100"/>
      <c r="M47" s="100"/>
    </row>
    <row r="48" spans="2:13" ht="23.25">
      <c r="B48" s="100"/>
      <c r="C48" s="100"/>
      <c r="D48" s="47"/>
      <c r="E48" s="47"/>
      <c r="F48" s="48"/>
      <c r="G48" s="47"/>
      <c r="H48" s="47"/>
      <c r="I48" s="69"/>
      <c r="J48" s="47"/>
      <c r="K48" s="47"/>
      <c r="L48" s="100"/>
      <c r="M48" s="100"/>
    </row>
    <row r="49" spans="2:13" ht="23.25">
      <c r="B49" s="100"/>
      <c r="C49" s="100"/>
      <c r="D49" s="47"/>
      <c r="E49" s="47">
        <v>2</v>
      </c>
      <c r="F49" s="48" t="s">
        <v>6</v>
      </c>
      <c r="G49" s="48" t="s">
        <v>21</v>
      </c>
      <c r="H49" s="47"/>
      <c r="I49" s="69" t="s">
        <v>5</v>
      </c>
      <c r="J49" s="47"/>
      <c r="K49" s="47"/>
      <c r="L49" s="100"/>
      <c r="M49" s="100"/>
    </row>
    <row r="50" spans="2:13" ht="23.25">
      <c r="B50" s="100"/>
      <c r="C50" s="100"/>
      <c r="D50" s="47"/>
      <c r="E50" s="47">
        <v>2</v>
      </c>
      <c r="F50" s="48" t="s">
        <v>6</v>
      </c>
      <c r="G50" s="47" t="s">
        <v>30</v>
      </c>
      <c r="H50" s="77"/>
      <c r="I50" s="78" t="s">
        <v>5</v>
      </c>
      <c r="J50" s="47"/>
      <c r="K50" s="47"/>
      <c r="L50" s="100"/>
      <c r="M50" s="100"/>
    </row>
    <row r="51" spans="2:13" ht="23.25">
      <c r="B51" s="100"/>
      <c r="C51" s="100"/>
      <c r="D51" s="47"/>
      <c r="E51" s="47">
        <v>6</v>
      </c>
      <c r="F51" s="48" t="s">
        <v>6</v>
      </c>
      <c r="G51" s="48" t="s">
        <v>26</v>
      </c>
      <c r="H51" s="69"/>
      <c r="I51" s="69" t="s">
        <v>5</v>
      </c>
      <c r="J51" s="47"/>
      <c r="K51" s="47"/>
      <c r="L51" s="100"/>
      <c r="M51" s="100"/>
    </row>
    <row r="52" spans="2:13" ht="8.25" customHeight="1">
      <c r="B52" s="100"/>
      <c r="C52" s="102"/>
      <c r="D52" s="92"/>
      <c r="E52" s="92"/>
      <c r="F52" s="94"/>
      <c r="G52" s="92"/>
      <c r="H52" s="92"/>
      <c r="I52" s="92"/>
      <c r="J52" s="92"/>
      <c r="K52" s="92"/>
      <c r="L52" s="100"/>
      <c r="M52" s="100"/>
    </row>
    <row r="53" spans="2:12" ht="23.25">
      <c r="B53" s="100"/>
      <c r="C53" s="47"/>
      <c r="D53" s="47"/>
      <c r="E53" s="47"/>
      <c r="F53" s="48"/>
      <c r="G53" s="47"/>
      <c r="H53" s="47"/>
      <c r="I53" s="47"/>
      <c r="J53" s="47"/>
      <c r="K53" s="47"/>
      <c r="L53" s="149"/>
    </row>
    <row r="54" spans="2:13" ht="23.25">
      <c r="B54" s="100"/>
      <c r="C54" s="92"/>
      <c r="D54" s="92"/>
      <c r="E54" s="92"/>
      <c r="F54" s="93"/>
      <c r="G54" s="224" t="s">
        <v>55</v>
      </c>
      <c r="H54" s="114">
        <f>SUMIF(F55:F60,"U.",E55:E60)</f>
        <v>0</v>
      </c>
      <c r="I54" s="115">
        <f>SUMIF(F55:F60,"SU.",E55:E60)</f>
        <v>0</v>
      </c>
      <c r="J54" s="115">
        <f>SUMIF(F55:F60,"Tr.",E55:E60)</f>
        <v>0</v>
      </c>
      <c r="K54" s="115">
        <f>SUMIF(F55:F60,"Civ.",E55:E60)</f>
        <v>2</v>
      </c>
      <c r="L54" s="47"/>
      <c r="M54" s="100"/>
    </row>
    <row r="55" spans="2:13" ht="30.75" customHeight="1">
      <c r="B55" s="100"/>
      <c r="C55" s="103"/>
      <c r="G55" s="225"/>
      <c r="H55" s="88"/>
      <c r="I55" s="89"/>
      <c r="J55" s="90"/>
      <c r="K55" s="89"/>
      <c r="L55" s="104"/>
      <c r="M55" s="100"/>
    </row>
    <row r="56" spans="2:13" ht="14.25" customHeight="1">
      <c r="B56" s="100"/>
      <c r="C56" s="100"/>
      <c r="D56" s="47"/>
      <c r="E56" s="47"/>
      <c r="F56" s="48"/>
      <c r="G56" s="47"/>
      <c r="H56" s="47"/>
      <c r="I56" s="47"/>
      <c r="J56" s="47"/>
      <c r="K56" s="47"/>
      <c r="L56" s="100"/>
      <c r="M56" s="100"/>
    </row>
    <row r="57" spans="2:13" ht="23.25">
      <c r="B57" s="100"/>
      <c r="C57" s="100"/>
      <c r="D57" s="47"/>
      <c r="E57" s="47"/>
      <c r="F57" s="48"/>
      <c r="G57" s="47"/>
      <c r="H57" s="69"/>
      <c r="I57" s="69"/>
      <c r="J57" s="47"/>
      <c r="K57" s="47"/>
      <c r="L57" s="100"/>
      <c r="M57" s="100"/>
    </row>
    <row r="58" spans="2:13" ht="23.25">
      <c r="B58" s="100"/>
      <c r="C58" s="100"/>
      <c r="D58" s="47"/>
      <c r="E58" s="129"/>
      <c r="F58" s="48"/>
      <c r="G58" s="137"/>
      <c r="H58" s="1"/>
      <c r="I58" s="69"/>
      <c r="J58" s="47"/>
      <c r="K58" s="47"/>
      <c r="L58" s="100"/>
      <c r="M58" s="100"/>
    </row>
    <row r="59" spans="2:13" ht="23.25">
      <c r="B59" s="100"/>
      <c r="C59" s="100"/>
      <c r="D59" s="47"/>
      <c r="E59" s="47">
        <v>2</v>
      </c>
      <c r="F59" s="48" t="s">
        <v>6</v>
      </c>
      <c r="G59" s="47" t="s">
        <v>30</v>
      </c>
      <c r="H59" s="77"/>
      <c r="I59" s="78" t="s">
        <v>5</v>
      </c>
      <c r="J59" s="47"/>
      <c r="K59" s="47"/>
      <c r="L59" s="100"/>
      <c r="M59" s="100"/>
    </row>
    <row r="60" spans="2:13" ht="8.25" customHeight="1">
      <c r="B60" s="100"/>
      <c r="C60" s="102"/>
      <c r="D60" s="92"/>
      <c r="E60" s="92"/>
      <c r="F60" s="94"/>
      <c r="G60" s="92"/>
      <c r="H60" s="92"/>
      <c r="I60" s="92"/>
      <c r="J60" s="92"/>
      <c r="K60" s="92"/>
      <c r="L60" s="100"/>
      <c r="M60" s="100"/>
    </row>
    <row r="61" spans="2:13" ht="8.25" customHeight="1">
      <c r="B61" s="102"/>
      <c r="C61" s="92"/>
      <c r="D61" s="92"/>
      <c r="E61" s="92"/>
      <c r="F61" s="94"/>
      <c r="G61" s="94"/>
      <c r="H61" s="92"/>
      <c r="I61" s="92"/>
      <c r="J61" s="92"/>
      <c r="K61" s="92"/>
      <c r="L61" s="105"/>
      <c r="M61" s="100"/>
    </row>
  </sheetData>
  <autoFilter ref="A2:M52"/>
  <mergeCells count="6">
    <mergeCell ref="G54:G55"/>
    <mergeCell ref="G27:G28"/>
    <mergeCell ref="G42:G43"/>
    <mergeCell ref="G2:G3"/>
    <mergeCell ref="G7:G8"/>
    <mergeCell ref="G17:G18"/>
  </mergeCells>
  <printOptions horizontalCentered="1"/>
  <pageMargins left="0.7874015748031497" right="0.7874015748031497" top="0.7874015748031497" bottom="0.7874015748031497" header="0.3937007874015748" footer="0.3937007874015748"/>
  <pageSetup fitToHeight="2" horizontalDpi="300" verticalDpi="300" orientation="portrait" paperSize="9" scale="74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Organica</dc:title>
  <dc:subject/>
  <dc:creator>Stato Maggiore Esercito</dc:creator>
  <cp:keywords/>
  <dc:description/>
  <cp:lastModifiedBy>PIPPO</cp:lastModifiedBy>
  <cp:lastPrinted>2006-12-11T15:24:49Z</cp:lastPrinted>
  <dcterms:created xsi:type="dcterms:W3CDTF">1997-02-15T20:47:07Z</dcterms:created>
  <dcterms:modified xsi:type="dcterms:W3CDTF">2006-12-11T15:43:49Z</dcterms:modified>
  <cp:category/>
  <cp:version/>
  <cp:contentType/>
  <cp:contentStatus/>
</cp:coreProperties>
</file>